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\Documents\2026\"/>
    </mc:Choice>
  </mc:AlternateContent>
  <xr:revisionPtr revIDLastSave="0" documentId="13_ncr:1_{5100B726-FAC2-41C2-A38B-2F8ED1E619CC}" xr6:coauthVersionLast="47" xr6:coauthVersionMax="47" xr10:uidLastSave="{00000000-0000-0000-0000-000000000000}"/>
  <bookViews>
    <workbookView xWindow="-120" yWindow="-120" windowWidth="27645" windowHeight="164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V13" i="1" l="1"/>
  <c r="V100" i="1"/>
  <c r="V92" i="1"/>
  <c r="V76" i="1"/>
  <c r="V64" i="1"/>
  <c r="V52" i="1"/>
  <c r="V43" i="1"/>
  <c r="V27" i="1"/>
  <c r="U100" i="1"/>
  <c r="U64" i="1"/>
  <c r="U76" i="1"/>
  <c r="U92" i="1"/>
  <c r="U13" i="1"/>
  <c r="U43" i="1"/>
  <c r="U52" i="1"/>
  <c r="U27" i="1"/>
  <c r="T13" i="1"/>
  <c r="T100" i="1"/>
  <c r="T92" i="1"/>
  <c r="T76" i="1"/>
  <c r="T64" i="1"/>
  <c r="T52" i="1"/>
  <c r="T43" i="1"/>
  <c r="T27" i="1"/>
  <c r="S27" i="1"/>
  <c r="S13" i="1"/>
  <c r="S100" i="1"/>
  <c r="S92" i="1"/>
  <c r="S76" i="1"/>
  <c r="S64" i="1"/>
  <c r="S52" i="1"/>
  <c r="S43" i="1"/>
  <c r="R13" i="1"/>
  <c r="R27" i="1"/>
  <c r="R100" i="1"/>
  <c r="R92" i="1"/>
  <c r="R76" i="1"/>
  <c r="R64" i="1"/>
  <c r="R52" i="1"/>
  <c r="R43" i="1"/>
  <c r="V106" i="1" l="1"/>
  <c r="V108" i="1" s="1"/>
  <c r="U106" i="1"/>
  <c r="U108" i="1" s="1"/>
  <c r="T106" i="1"/>
  <c r="T108" i="1" s="1"/>
  <c r="S106" i="1"/>
  <c r="S108" i="1" s="1"/>
  <c r="R106" i="1"/>
  <c r="R108" i="1" s="1"/>
  <c r="P100" i="1"/>
  <c r="P76" i="1"/>
  <c r="P64" i="1"/>
  <c r="P52" i="1"/>
  <c r="P27" i="1"/>
  <c r="O100" i="1" l="1"/>
  <c r="O92" i="1"/>
  <c r="O76" i="1"/>
  <c r="O64" i="1"/>
  <c r="O52" i="1"/>
  <c r="O43" i="1"/>
  <c r="O27" i="1"/>
  <c r="O13" i="1"/>
  <c r="M13" i="1"/>
  <c r="N100" i="1"/>
  <c r="N92" i="1"/>
  <c r="N76" i="1"/>
  <c r="N64" i="1"/>
  <c r="N52" i="1"/>
  <c r="N43" i="1"/>
  <c r="N27" i="1"/>
  <c r="N13" i="1"/>
  <c r="J108" i="1"/>
  <c r="M100" i="1"/>
  <c r="M92" i="1"/>
  <c r="M76" i="1"/>
  <c r="M64" i="1"/>
  <c r="M52" i="1"/>
  <c r="M43" i="1"/>
  <c r="M27" i="1"/>
  <c r="L13" i="1"/>
  <c r="L100" i="1"/>
  <c r="L92" i="1"/>
  <c r="L76" i="1"/>
  <c r="L64" i="1"/>
  <c r="L52" i="1"/>
  <c r="L43" i="1"/>
  <c r="L27" i="1"/>
  <c r="K100" i="1"/>
  <c r="K92" i="1"/>
  <c r="K76" i="1"/>
  <c r="K64" i="1"/>
  <c r="K52" i="1"/>
  <c r="K43" i="1"/>
  <c r="K27" i="1"/>
  <c r="J100" i="1"/>
  <c r="J92" i="1"/>
  <c r="J76" i="1"/>
  <c r="J64" i="1"/>
  <c r="J52" i="1"/>
  <c r="J43" i="1"/>
  <c r="J27" i="1"/>
  <c r="I100" i="1"/>
  <c r="I76" i="1"/>
  <c r="I64" i="1"/>
  <c r="I52" i="1"/>
  <c r="I43" i="1"/>
  <c r="I27" i="1"/>
  <c r="J13" i="1"/>
  <c r="E27" i="1"/>
  <c r="E43" i="1"/>
  <c r="E52" i="1"/>
  <c r="E64" i="1"/>
  <c r="E76" i="1"/>
  <c r="E92" i="1"/>
  <c r="E100" i="1"/>
  <c r="G27" i="1"/>
  <c r="G43" i="1"/>
  <c r="G52" i="1"/>
  <c r="G64" i="1"/>
  <c r="G76" i="1"/>
  <c r="G92" i="1"/>
  <c r="G100" i="1"/>
  <c r="I13" i="1"/>
  <c r="G13" i="1"/>
  <c r="H27" i="1"/>
  <c r="H43" i="1"/>
  <c r="H52" i="1"/>
  <c r="H64" i="1"/>
  <c r="H76" i="1"/>
  <c r="H92" i="1"/>
  <c r="H100" i="1"/>
  <c r="H13" i="1"/>
  <c r="F43" i="1"/>
  <c r="D43" i="1"/>
  <c r="D27" i="1"/>
  <c r="D52" i="1"/>
  <c r="D64" i="1"/>
  <c r="D76" i="1"/>
  <c r="D92" i="1"/>
  <c r="D100" i="1"/>
  <c r="C13" i="1"/>
  <c r="C43" i="1"/>
  <c r="F100" i="1"/>
  <c r="C100" i="1"/>
  <c r="F92" i="1"/>
  <c r="C92" i="1"/>
  <c r="F76" i="1"/>
  <c r="C76" i="1"/>
  <c r="F64" i="1"/>
  <c r="C64" i="1"/>
  <c r="F52" i="1"/>
  <c r="C52" i="1"/>
  <c r="F27" i="1"/>
  <c r="C27" i="1"/>
  <c r="F13" i="1"/>
  <c r="E13" i="1"/>
  <c r="D13" i="1"/>
  <c r="J106" i="1" l="1"/>
  <c r="N106" i="1"/>
  <c r="E106" i="1"/>
  <c r="D106" i="1"/>
  <c r="M106" i="1"/>
  <c r="I106" i="1"/>
  <c r="G106" i="1"/>
  <c r="L106" i="1"/>
  <c r="O106" i="1"/>
  <c r="F106" i="1"/>
  <c r="H106" i="1"/>
  <c r="K106" i="1"/>
</calcChain>
</file>

<file path=xl/sharedStrings.xml><?xml version="1.0" encoding="utf-8"?>
<sst xmlns="http://schemas.openxmlformats.org/spreadsheetml/2006/main" count="130" uniqueCount="99">
  <si>
    <t>REVENUE:</t>
  </si>
  <si>
    <t xml:space="preserve">     LIBRARY CHARGES</t>
  </si>
  <si>
    <t xml:space="preserve">     DONATIONS </t>
  </si>
  <si>
    <t xml:space="preserve">     INTEREST</t>
  </si>
  <si>
    <t xml:space="preserve"> </t>
  </si>
  <si>
    <t xml:space="preserve">     GRANTS/AID</t>
  </si>
  <si>
    <t>2002/03</t>
  </si>
  <si>
    <t>TOTAL REVENUE</t>
  </si>
  <si>
    <t xml:space="preserve">     BOOKS</t>
  </si>
  <si>
    <t xml:space="preserve">     NEWSPAPERS</t>
  </si>
  <si>
    <t xml:space="preserve">     PERIODICALS</t>
  </si>
  <si>
    <t>TOTAL MATERIAL EXPENSE</t>
  </si>
  <si>
    <t xml:space="preserve">     LIABILITY INSURANCE</t>
  </si>
  <si>
    <t xml:space="preserve">     UTILITIES</t>
  </si>
  <si>
    <t xml:space="preserve">     TELEPHONE</t>
  </si>
  <si>
    <t xml:space="preserve">     REPAIRS &amp; MAINTENANCE</t>
  </si>
  <si>
    <t xml:space="preserve">     CLEANING</t>
  </si>
  <si>
    <t xml:space="preserve">     FURNITURE</t>
  </si>
  <si>
    <t xml:space="preserve">     ALARM MAINTENANCE</t>
  </si>
  <si>
    <t>TOTAL BUILDING EXPENSE</t>
  </si>
  <si>
    <t xml:space="preserve">     CHILDREN'S PROGRAMS</t>
  </si>
  <si>
    <t xml:space="preserve">     ADULT PROGRAMS</t>
  </si>
  <si>
    <t>TOTAL PROGRAMS EXPENSE</t>
  </si>
  <si>
    <t xml:space="preserve">     PUBLICITY</t>
  </si>
  <si>
    <t xml:space="preserve">     MATERIALS &amp; SUPPLIES</t>
  </si>
  <si>
    <t xml:space="preserve">     POSTAGE</t>
  </si>
  <si>
    <t>TOTAL OFFICE SUPPLIES EXPENSE</t>
  </si>
  <si>
    <t xml:space="preserve">     EQUIPMENT-COMPUTER</t>
  </si>
  <si>
    <t xml:space="preserve">     PRINTING SUPPLIES</t>
  </si>
  <si>
    <t xml:space="preserve">     COMPUTER SUPPLIES/SOFTWARE</t>
  </si>
  <si>
    <t>TOTAL TECHNOLOGY EXPENSE</t>
  </si>
  <si>
    <t>MATERIAL EXPENSE:</t>
  </si>
  <si>
    <t>BUILDING EXPENSE:</t>
  </si>
  <si>
    <t>PROGRAMS:</t>
  </si>
  <si>
    <t>OFFICE SUPPLIES:</t>
  </si>
  <si>
    <t>TECHNOLOGY:</t>
  </si>
  <si>
    <t xml:space="preserve">     MILEAGE REIMBURSEMENT</t>
  </si>
  <si>
    <t xml:space="preserve">     SALARIES</t>
  </si>
  <si>
    <t xml:space="preserve">     HEALTH BENEFITS </t>
  </si>
  <si>
    <t xml:space="preserve">     TREASURER</t>
  </si>
  <si>
    <t xml:space="preserve">     STAFF TRAINING</t>
  </si>
  <si>
    <t xml:space="preserve">     BOOKKEEPING</t>
  </si>
  <si>
    <t xml:space="preserve">     ATTORNEY FEES</t>
  </si>
  <si>
    <t>TOTAL PERSONNEL EXPENSE</t>
  </si>
  <si>
    <t>PERSONNEL:</t>
  </si>
  <si>
    <t xml:space="preserve">     EMPLOYEE BENEFITS (FICA/DIS.)</t>
  </si>
  <si>
    <t xml:space="preserve">     ACCOUNTANT FEES</t>
  </si>
  <si>
    <t>TRUSTEE:</t>
  </si>
  <si>
    <t xml:space="preserve">     PROFESSIONAL DUES</t>
  </si>
  <si>
    <t xml:space="preserve">     ELECTION EXPENSE</t>
  </si>
  <si>
    <t xml:space="preserve">     TRAVEL &amp; CONFERENCE</t>
  </si>
  <si>
    <t>TOTAL TRUSTEE EXPENSE</t>
  </si>
  <si>
    <t>TOTAL EXPENDITURES</t>
  </si>
  <si>
    <t>AMOUNT TO BE RAISED BY TAXES</t>
  </si>
  <si>
    <t xml:space="preserve">     PRINTERS </t>
  </si>
  <si>
    <t>CAPITAL RESERVE</t>
  </si>
  <si>
    <t xml:space="preserve">     AUDIO BOOKS</t>
  </si>
  <si>
    <t xml:space="preserve">     COPIER SERVICE &amp; EQUIPMENT</t>
  </si>
  <si>
    <t xml:space="preserve">     BUILDING PLANNING</t>
  </si>
  <si>
    <t xml:space="preserve">     BUILDING LOAN</t>
  </si>
  <si>
    <t xml:space="preserve">     RENT</t>
  </si>
  <si>
    <t>2005-2006</t>
  </si>
  <si>
    <t xml:space="preserve">     TAX SUPPORT</t>
  </si>
  <si>
    <t>2006-2007</t>
  </si>
  <si>
    <t>2003-2004</t>
  </si>
  <si>
    <t>2004-2005</t>
  </si>
  <si>
    <t>2007-2008</t>
  </si>
  <si>
    <t xml:space="preserve">     CDs</t>
  </si>
  <si>
    <t>Approved by the Board of Trustees 2/21/07</t>
  </si>
  <si>
    <t>2008-2009</t>
  </si>
  <si>
    <t>2009-2010</t>
  </si>
  <si>
    <t>2010-2011</t>
  </si>
  <si>
    <t xml:space="preserve">     TEEN PROGRAMS</t>
  </si>
  <si>
    <t xml:space="preserve">     SUMMER READING PROGRAM</t>
  </si>
  <si>
    <t>2011-2012</t>
  </si>
  <si>
    <t>2012-2013</t>
  </si>
  <si>
    <t xml:space="preserve">     WEBSITE</t>
  </si>
  <si>
    <t xml:space="preserve">     PAYROLL SERVICES</t>
  </si>
  <si>
    <t xml:space="preserve">     DVDs</t>
  </si>
  <si>
    <t xml:space="preserve">     VIDEO GAMES</t>
  </si>
  <si>
    <t>2013-2014</t>
  </si>
  <si>
    <t xml:space="preserve">     RETIREMENT PLAN</t>
  </si>
  <si>
    <t xml:space="preserve">     ANSER MAINTENANCE</t>
  </si>
  <si>
    <t xml:space="preserve">     DATABASES &amp; E-BOOKS</t>
  </si>
  <si>
    <t>CODE</t>
  </si>
  <si>
    <t>2020-2021</t>
  </si>
  <si>
    <t xml:space="preserve">     LIBRARY OF THINGS</t>
  </si>
  <si>
    <t>2021-2022</t>
  </si>
  <si>
    <t>2022-2023</t>
  </si>
  <si>
    <t xml:space="preserve">     CARRY OVER FROM PREVIOUS YEAR</t>
  </si>
  <si>
    <t>2023-2024</t>
  </si>
  <si>
    <t>2024-2025</t>
  </si>
  <si>
    <t>2025-2026</t>
  </si>
  <si>
    <t xml:space="preserve">Approved by the Finance Committee on </t>
  </si>
  <si>
    <t xml:space="preserve">Approved by the Board of Trustees on </t>
  </si>
  <si>
    <t xml:space="preserve">     INTERNET (FIBER)</t>
  </si>
  <si>
    <t xml:space="preserve">                     2026-2027 PROPOSED BUDGET - FLORIDA PUBLIC LIBRARY</t>
  </si>
  <si>
    <t>2026-2027</t>
  </si>
  <si>
    <t xml:space="preserve">         2026 - 2027 PROPOSED BUDGET - FLORIDA PUBLIC LIBRARY (p.2)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</si>
</sst>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;[Red]#,##0"/>
    <numFmt numFmtId="166" formatCode="&quot;$&quot;#,##0;[Red]&quot;$&quot;#,##0"/>
    <numFmt numFmtId="167" formatCode="_(* #,##0_);_(* \(#,##0\);_(* &quot;-&quot;??_);_(@_)"/>
    <numFmt numFmtId="168" formatCode="#,##0.000"/>
    <numFmt numFmtId="169" formatCode="&quot;$&quot;#,##0"/>
    <numFmt numFmtId="170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9" fontId="0" fillId="0" borderId="0" xfId="3" applyFont="1"/>
    <xf numFmtId="0" fontId="3" fillId="0" borderId="0" xfId="0" applyFont="1"/>
    <xf numFmtId="9" fontId="3" fillId="0" borderId="0" xfId="3" applyFont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4" fillId="0" borderId="1" xfId="3" applyFont="1" applyBorder="1" applyAlignment="1">
      <alignment horizontal="center"/>
    </xf>
    <xf numFmtId="0" fontId="2" fillId="0" borderId="1" xfId="0" applyFont="1" applyBorder="1"/>
    <xf numFmtId="0" fontId="4" fillId="0" borderId="2" xfId="0" applyFont="1" applyBorder="1"/>
    <xf numFmtId="0" fontId="2" fillId="0" borderId="2" xfId="0" applyFont="1" applyBorder="1"/>
    <xf numFmtId="9" fontId="2" fillId="0" borderId="1" xfId="3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165" fontId="2" fillId="0" borderId="1" xfId="2" applyNumberFormat="1" applyFont="1" applyBorder="1"/>
    <xf numFmtId="165" fontId="2" fillId="0" borderId="1" xfId="3" applyNumberFormat="1" applyFont="1" applyBorder="1"/>
    <xf numFmtId="42" fontId="4" fillId="0" borderId="1" xfId="0" applyNumberFormat="1" applyFont="1" applyBorder="1"/>
    <xf numFmtId="42" fontId="4" fillId="0" borderId="2" xfId="0" applyNumberFormat="1" applyFont="1" applyBorder="1"/>
    <xf numFmtId="164" fontId="4" fillId="0" borderId="2" xfId="0" applyNumberFormat="1" applyFont="1" applyBorder="1"/>
    <xf numFmtId="42" fontId="4" fillId="0" borderId="1" xfId="2" applyNumberFormat="1" applyFont="1" applyBorder="1"/>
    <xf numFmtId="42" fontId="4" fillId="0" borderId="0" xfId="0" applyNumberFormat="1" applyFont="1"/>
    <xf numFmtId="0" fontId="2" fillId="0" borderId="3" xfId="0" applyFont="1" applyBorder="1"/>
    <xf numFmtId="9" fontId="2" fillId="0" borderId="0" xfId="3" applyFont="1" applyBorder="1"/>
    <xf numFmtId="0" fontId="2" fillId="0" borderId="4" xfId="0" applyFont="1" applyBorder="1"/>
    <xf numFmtId="37" fontId="2" fillId="0" borderId="1" xfId="0" applyNumberFormat="1" applyFont="1" applyBorder="1"/>
    <xf numFmtId="37" fontId="2" fillId="0" borderId="2" xfId="0" applyNumberFormat="1" applyFont="1" applyBorder="1"/>
    <xf numFmtId="164" fontId="4" fillId="0" borderId="1" xfId="0" applyNumberFormat="1" applyFont="1" applyBorder="1"/>
    <xf numFmtId="3" fontId="2" fillId="0" borderId="1" xfId="1" applyNumberFormat="1" applyFont="1" applyBorder="1" applyAlignment="1">
      <alignment horizontal="right"/>
    </xf>
    <xf numFmtId="3" fontId="2" fillId="0" borderId="2" xfId="1" applyNumberFormat="1" applyFont="1" applyBorder="1"/>
    <xf numFmtId="165" fontId="4" fillId="0" borderId="1" xfId="3" applyNumberFormat="1" applyFont="1" applyBorder="1"/>
    <xf numFmtId="9" fontId="4" fillId="0" borderId="0" xfId="3" applyFont="1" applyBorder="1"/>
    <xf numFmtId="9" fontId="4" fillId="0" borderId="1" xfId="3" applyFont="1" applyBorder="1"/>
    <xf numFmtId="9" fontId="2" fillId="0" borderId="0" xfId="3" applyFont="1"/>
    <xf numFmtId="42" fontId="2" fillId="0" borderId="0" xfId="0" applyNumberFormat="1" applyFont="1"/>
    <xf numFmtId="0" fontId="2" fillId="0" borderId="5" xfId="0" applyFont="1" applyBorder="1"/>
    <xf numFmtId="9" fontId="2" fillId="0" borderId="2" xfId="3" applyFont="1" applyBorder="1"/>
    <xf numFmtId="0" fontId="2" fillId="0" borderId="6" xfId="0" applyFont="1" applyBorder="1"/>
    <xf numFmtId="165" fontId="2" fillId="0" borderId="2" xfId="3" applyNumberFormat="1" applyFont="1" applyBorder="1"/>
    <xf numFmtId="42" fontId="4" fillId="0" borderId="1" xfId="3" applyNumberFormat="1" applyFont="1" applyBorder="1"/>
    <xf numFmtId="43" fontId="2" fillId="0" borderId="0" xfId="3" applyNumberFormat="1" applyFont="1" applyBorder="1"/>
    <xf numFmtId="166" fontId="2" fillId="0" borderId="0" xfId="3" applyNumberFormat="1" applyFont="1" applyBorder="1"/>
    <xf numFmtId="164" fontId="4" fillId="0" borderId="0" xfId="0" applyNumberFormat="1" applyFont="1"/>
    <xf numFmtId="42" fontId="4" fillId="0" borderId="0" xfId="3" applyNumberFormat="1" applyFont="1" applyBorder="1"/>
    <xf numFmtId="0" fontId="4" fillId="0" borderId="6" xfId="0" applyFont="1" applyBorder="1" applyAlignment="1">
      <alignment horizontal="center"/>
    </xf>
    <xf numFmtId="0" fontId="2" fillId="0" borderId="7" xfId="0" applyFont="1" applyBorder="1"/>
    <xf numFmtId="6" fontId="2" fillId="0" borderId="2" xfId="0" applyNumberFormat="1" applyFont="1" applyBorder="1"/>
    <xf numFmtId="42" fontId="4" fillId="0" borderId="0" xfId="2" applyNumberFormat="1" applyFont="1" applyBorder="1"/>
    <xf numFmtId="167" fontId="2" fillId="0" borderId="1" xfId="1" applyNumberFormat="1" applyFont="1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0" fillId="0" borderId="1" xfId="0" applyNumberFormat="1" applyBorder="1"/>
    <xf numFmtId="3" fontId="4" fillId="0" borderId="1" xfId="0" applyNumberFormat="1" applyFont="1" applyBorder="1"/>
    <xf numFmtId="0" fontId="0" fillId="0" borderId="2" xfId="0" applyBorder="1"/>
    <xf numFmtId="3" fontId="0" fillId="0" borderId="2" xfId="0" applyNumberFormat="1" applyBorder="1"/>
    <xf numFmtId="3" fontId="4" fillId="0" borderId="2" xfId="0" applyNumberFormat="1" applyFont="1" applyBorder="1"/>
    <xf numFmtId="0" fontId="1" fillId="0" borderId="8" xfId="0" applyFont="1" applyBorder="1"/>
    <xf numFmtId="10" fontId="0" fillId="0" borderId="1" xfId="0" applyNumberFormat="1" applyBorder="1"/>
    <xf numFmtId="10" fontId="1" fillId="0" borderId="1" xfId="0" applyNumberFormat="1" applyFont="1" applyBorder="1"/>
    <xf numFmtId="41" fontId="0" fillId="0" borderId="1" xfId="0" applyNumberFormat="1" applyBorder="1"/>
    <xf numFmtId="41" fontId="4" fillId="0" borderId="1" xfId="0" applyNumberFormat="1" applyFont="1" applyBorder="1"/>
    <xf numFmtId="168" fontId="0" fillId="0" borderId="1" xfId="0" applyNumberFormat="1" applyBorder="1"/>
    <xf numFmtId="169" fontId="4" fillId="0" borderId="1" xfId="0" applyNumberFormat="1" applyFont="1" applyBorder="1"/>
    <xf numFmtId="5" fontId="4" fillId="0" borderId="1" xfId="0" applyNumberFormat="1" applyFont="1" applyBorder="1"/>
    <xf numFmtId="169" fontId="4" fillId="0" borderId="2" xfId="0" applyNumberFormat="1" applyFont="1" applyBorder="1"/>
    <xf numFmtId="169" fontId="4" fillId="0" borderId="1" xfId="0" quotePrefix="1" applyNumberFormat="1" applyFont="1" applyBorder="1"/>
    <xf numFmtId="165" fontId="2" fillId="0" borderId="2" xfId="3" applyNumberFormat="1" applyFont="1" applyFill="1" applyBorder="1"/>
    <xf numFmtId="41" fontId="0" fillId="0" borderId="2" xfId="0" applyNumberFormat="1" applyBorder="1"/>
    <xf numFmtId="165" fontId="2" fillId="0" borderId="1" xfId="3" applyNumberFormat="1" applyFont="1" applyFill="1" applyBorder="1"/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169" fontId="0" fillId="0" borderId="2" xfId="0" applyNumberFormat="1" applyBorder="1"/>
    <xf numFmtId="42" fontId="0" fillId="0" borderId="2" xfId="0" applyNumberFormat="1" applyBorder="1"/>
    <xf numFmtId="169" fontId="0" fillId="0" borderId="1" xfId="0" applyNumberFormat="1" applyBorder="1"/>
    <xf numFmtId="42" fontId="0" fillId="0" borderId="1" xfId="0" applyNumberFormat="1" applyBorder="1"/>
    <xf numFmtId="169" fontId="1" fillId="0" borderId="1" xfId="0" applyNumberFormat="1" applyFont="1" applyBorder="1"/>
    <xf numFmtId="170" fontId="0" fillId="0" borderId="0" xfId="0" applyNumberFormat="1"/>
    <xf numFmtId="1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5"/>
  <sheetViews>
    <sheetView tabSelected="1" topLeftCell="A72" zoomScale="96" zoomScaleNormal="96" zoomScaleSheetLayoutView="100" workbookViewId="0">
      <selection activeCell="P112" sqref="P112"/>
    </sheetView>
  </sheetViews>
  <sheetFormatPr defaultRowHeight="12.75" x14ac:dyDescent="0.2"/>
  <cols>
    <col min="1" max="1" width="6.42578125" customWidth="1"/>
    <col min="2" max="2" width="39" customWidth="1"/>
    <col min="3" max="15" width="13.7109375" hidden="1" customWidth="1"/>
    <col min="18" max="18" width="9.28515625" customWidth="1"/>
    <col min="21" max="21" width="9.85546875" customWidth="1"/>
  </cols>
  <sheetData>
    <row r="1" spans="1:22" x14ac:dyDescent="0.2">
      <c r="A1" s="50"/>
      <c r="B1" s="4" t="s">
        <v>96</v>
      </c>
      <c r="C1" s="4"/>
      <c r="D1" s="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2" ht="10.5" customHeight="1" x14ac:dyDescent="0.2"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2" x14ac:dyDescent="0.2">
      <c r="A3" s="7" t="s">
        <v>84</v>
      </c>
      <c r="B3" s="6"/>
      <c r="C3" s="7" t="s">
        <v>6</v>
      </c>
      <c r="D3" s="7" t="s">
        <v>64</v>
      </c>
      <c r="E3" s="8" t="s">
        <v>65</v>
      </c>
      <c r="F3" s="8" t="s">
        <v>61</v>
      </c>
      <c r="G3" s="8" t="s">
        <v>61</v>
      </c>
      <c r="H3" s="9" t="s">
        <v>63</v>
      </c>
      <c r="I3" s="7" t="s">
        <v>66</v>
      </c>
      <c r="J3" s="7" t="s">
        <v>69</v>
      </c>
      <c r="K3" s="7" t="s">
        <v>70</v>
      </c>
      <c r="L3" s="7" t="s">
        <v>71</v>
      </c>
      <c r="M3" s="8" t="s">
        <v>74</v>
      </c>
      <c r="N3" s="7" t="s">
        <v>75</v>
      </c>
      <c r="O3" s="7" t="s">
        <v>80</v>
      </c>
      <c r="P3" s="7" t="s">
        <v>85</v>
      </c>
      <c r="Q3" s="8" t="s">
        <v>87</v>
      </c>
      <c r="R3" s="7" t="s">
        <v>88</v>
      </c>
      <c r="S3" s="7" t="s">
        <v>90</v>
      </c>
      <c r="T3" s="8" t="s">
        <v>91</v>
      </c>
      <c r="U3" s="6" t="s">
        <v>92</v>
      </c>
      <c r="V3" s="7" t="s">
        <v>97</v>
      </c>
    </row>
    <row r="4" spans="1:22" x14ac:dyDescent="0.2">
      <c r="B4" s="6" t="s">
        <v>0</v>
      </c>
      <c r="C4" s="6"/>
      <c r="D4" s="6"/>
      <c r="E4" s="11"/>
      <c r="F4" s="12"/>
      <c r="G4" s="12"/>
      <c r="H4" s="13"/>
      <c r="I4" s="10"/>
      <c r="J4" s="10"/>
      <c r="K4" s="10"/>
      <c r="L4" s="10"/>
      <c r="M4" s="12"/>
      <c r="N4" s="10"/>
      <c r="O4" s="10"/>
      <c r="P4" s="51"/>
      <c r="Q4" s="56"/>
      <c r="R4" s="51"/>
      <c r="S4" s="51"/>
      <c r="T4" s="56"/>
      <c r="U4" s="56"/>
      <c r="V4" s="51"/>
    </row>
    <row r="5" spans="1:22" ht="9.75" customHeight="1" x14ac:dyDescent="0.2">
      <c r="B5" s="10"/>
      <c r="C5" s="10"/>
      <c r="D5" s="10"/>
      <c r="E5" s="12"/>
      <c r="F5" s="12"/>
      <c r="G5" s="12"/>
      <c r="H5" s="13"/>
      <c r="I5" s="10"/>
      <c r="J5" s="10"/>
      <c r="K5" s="10"/>
      <c r="L5" s="10"/>
      <c r="M5" s="12"/>
      <c r="N5" s="10"/>
      <c r="O5" s="10"/>
      <c r="P5" s="51"/>
      <c r="Q5" s="56"/>
      <c r="R5" s="51"/>
      <c r="S5" s="51"/>
      <c r="T5" s="56"/>
      <c r="U5" s="56"/>
      <c r="V5" s="51"/>
    </row>
    <row r="6" spans="1:22" x14ac:dyDescent="0.2">
      <c r="A6" s="51">
        <v>4010</v>
      </c>
      <c r="B6" s="10" t="s">
        <v>1</v>
      </c>
      <c r="C6" s="14">
        <v>4000</v>
      </c>
      <c r="D6" s="14">
        <v>7000</v>
      </c>
      <c r="E6" s="15">
        <v>9000</v>
      </c>
      <c r="F6" s="15">
        <v>11500</v>
      </c>
      <c r="G6" s="15">
        <v>11500</v>
      </c>
      <c r="H6" s="16">
        <v>11500</v>
      </c>
      <c r="I6" s="14">
        <v>12000</v>
      </c>
      <c r="J6" s="14">
        <v>12000</v>
      </c>
      <c r="K6" s="14">
        <v>13000</v>
      </c>
      <c r="L6" s="14">
        <v>13000</v>
      </c>
      <c r="M6" s="15">
        <v>13000</v>
      </c>
      <c r="N6" s="14">
        <v>13500</v>
      </c>
      <c r="O6" s="14">
        <v>13500</v>
      </c>
      <c r="P6" s="54">
        <v>6000</v>
      </c>
      <c r="Q6" s="57">
        <v>5000</v>
      </c>
      <c r="R6" s="62">
        <v>5000</v>
      </c>
      <c r="S6" s="54">
        <v>5000</v>
      </c>
      <c r="T6" s="57">
        <v>5000</v>
      </c>
      <c r="U6" s="74">
        <v>5000</v>
      </c>
      <c r="V6" s="76">
        <v>5000</v>
      </c>
    </row>
    <row r="7" spans="1:22" x14ac:dyDescent="0.2">
      <c r="A7" s="51">
        <v>4050</v>
      </c>
      <c r="B7" s="10" t="s">
        <v>2</v>
      </c>
      <c r="C7" s="14">
        <v>2000</v>
      </c>
      <c r="D7" s="14">
        <v>2000</v>
      </c>
      <c r="E7" s="15">
        <v>2500</v>
      </c>
      <c r="F7" s="15">
        <v>5000</v>
      </c>
      <c r="G7" s="15">
        <v>5000</v>
      </c>
      <c r="H7" s="16">
        <v>5000</v>
      </c>
      <c r="I7" s="14">
        <v>5000</v>
      </c>
      <c r="J7" s="14">
        <v>5000</v>
      </c>
      <c r="K7" s="14">
        <v>5000</v>
      </c>
      <c r="L7" s="14">
        <v>6000</v>
      </c>
      <c r="M7" s="15">
        <v>6000</v>
      </c>
      <c r="N7" s="14">
        <v>7000</v>
      </c>
      <c r="O7" s="14">
        <v>7000</v>
      </c>
      <c r="P7" s="54">
        <v>10000</v>
      </c>
      <c r="Q7" s="57">
        <v>9000</v>
      </c>
      <c r="R7" s="62">
        <v>9000</v>
      </c>
      <c r="S7" s="54">
        <v>9000</v>
      </c>
      <c r="T7" s="57">
        <v>9000</v>
      </c>
      <c r="U7" s="74">
        <v>9000</v>
      </c>
      <c r="V7" s="76">
        <v>9000</v>
      </c>
    </row>
    <row r="8" spans="1:22" x14ac:dyDescent="0.2">
      <c r="A8" s="51">
        <v>4070</v>
      </c>
      <c r="B8" s="10" t="s">
        <v>3</v>
      </c>
      <c r="C8" s="14">
        <v>3000</v>
      </c>
      <c r="D8" s="14">
        <v>1000</v>
      </c>
      <c r="E8" s="15">
        <v>1000</v>
      </c>
      <c r="F8" s="12">
        <v>400</v>
      </c>
      <c r="G8" s="12">
        <v>400</v>
      </c>
      <c r="H8" s="16">
        <v>400</v>
      </c>
      <c r="I8" s="14">
        <v>4000</v>
      </c>
      <c r="J8" s="14">
        <v>5000</v>
      </c>
      <c r="K8" s="14">
        <v>10000</v>
      </c>
      <c r="L8" s="14">
        <v>6000</v>
      </c>
      <c r="M8" s="15">
        <v>3000</v>
      </c>
      <c r="N8" s="14">
        <v>1500</v>
      </c>
      <c r="O8" s="14">
        <v>1500</v>
      </c>
      <c r="P8" s="54">
        <v>6000</v>
      </c>
      <c r="Q8" s="57">
        <v>6500</v>
      </c>
      <c r="R8" s="62">
        <v>6500</v>
      </c>
      <c r="S8" s="54">
        <v>6500</v>
      </c>
      <c r="T8" s="57">
        <v>6500</v>
      </c>
      <c r="U8" s="74">
        <v>6500</v>
      </c>
      <c r="V8" s="76">
        <v>6500</v>
      </c>
    </row>
    <row r="9" spans="1:22" x14ac:dyDescent="0.2">
      <c r="A9" s="51">
        <v>4080</v>
      </c>
      <c r="B9" s="10" t="s">
        <v>5</v>
      </c>
      <c r="C9" s="14">
        <v>5950</v>
      </c>
      <c r="D9" s="14">
        <v>7700</v>
      </c>
      <c r="E9" s="15">
        <v>5500</v>
      </c>
      <c r="F9" s="15">
        <v>6000</v>
      </c>
      <c r="G9" s="15">
        <v>6000</v>
      </c>
      <c r="H9" s="17">
        <v>6600</v>
      </c>
      <c r="I9" s="14">
        <v>7500</v>
      </c>
      <c r="J9" s="14">
        <v>7500</v>
      </c>
      <c r="K9" s="14">
        <v>7500</v>
      </c>
      <c r="L9" s="14">
        <v>6000</v>
      </c>
      <c r="M9" s="15">
        <v>5400</v>
      </c>
      <c r="N9" s="14">
        <v>5400</v>
      </c>
      <c r="O9" s="14">
        <v>5400</v>
      </c>
      <c r="P9" s="54">
        <v>5500</v>
      </c>
      <c r="Q9" s="57">
        <v>5000</v>
      </c>
      <c r="R9" s="62">
        <v>5000</v>
      </c>
      <c r="S9" s="54">
        <v>5000</v>
      </c>
      <c r="T9" s="57">
        <v>5000</v>
      </c>
      <c r="U9" s="74">
        <v>5000</v>
      </c>
      <c r="V9" s="76">
        <v>5000</v>
      </c>
    </row>
    <row r="10" spans="1:22" x14ac:dyDescent="0.2">
      <c r="A10" s="51">
        <v>4090</v>
      </c>
      <c r="B10" s="52" t="s">
        <v>89</v>
      </c>
      <c r="C10" s="14"/>
      <c r="D10" s="14"/>
      <c r="E10" s="15"/>
      <c r="F10" s="15"/>
      <c r="G10" s="15"/>
      <c r="H10" s="71"/>
      <c r="I10" s="14"/>
      <c r="J10" s="14">
        <v>35000</v>
      </c>
      <c r="K10" s="14">
        <v>20000</v>
      </c>
      <c r="L10" s="14">
        <v>26000</v>
      </c>
      <c r="M10" s="15">
        <v>32140</v>
      </c>
      <c r="N10" s="14">
        <v>22000</v>
      </c>
      <c r="O10" s="14">
        <v>21000</v>
      </c>
      <c r="P10" s="54">
        <v>30000</v>
      </c>
      <c r="Q10" s="57">
        <v>30000</v>
      </c>
      <c r="R10" s="62">
        <v>27000</v>
      </c>
      <c r="S10" s="54">
        <v>27000</v>
      </c>
      <c r="T10" s="57">
        <v>25000</v>
      </c>
      <c r="U10" s="74">
        <v>25000</v>
      </c>
      <c r="V10" s="76">
        <v>25000</v>
      </c>
    </row>
    <row r="11" spans="1:22" x14ac:dyDescent="0.2">
      <c r="A11" s="51">
        <v>4100</v>
      </c>
      <c r="B11" s="10" t="s">
        <v>62</v>
      </c>
      <c r="C11" s="14">
        <v>240255</v>
      </c>
      <c r="D11" s="14">
        <v>240255</v>
      </c>
      <c r="E11" s="15">
        <v>249605</v>
      </c>
      <c r="F11" s="15">
        <v>267077</v>
      </c>
      <c r="G11" s="72">
        <v>249605</v>
      </c>
      <c r="H11" s="71">
        <v>254605</v>
      </c>
      <c r="I11" s="14">
        <v>264480</v>
      </c>
      <c r="J11" s="14">
        <v>273736</v>
      </c>
      <c r="K11" s="14">
        <v>290160</v>
      </c>
      <c r="L11" s="14">
        <v>306225</v>
      </c>
      <c r="M11" s="15">
        <v>317990</v>
      </c>
      <c r="N11" s="14">
        <v>332800</v>
      </c>
      <c r="O11" s="14">
        <v>357750</v>
      </c>
      <c r="P11" s="54">
        <v>486058</v>
      </c>
      <c r="Q11" s="73">
        <v>493127</v>
      </c>
      <c r="R11" s="62">
        <v>500933</v>
      </c>
      <c r="S11" s="54">
        <v>510398</v>
      </c>
      <c r="T11" s="57">
        <v>520657</v>
      </c>
      <c r="U11" s="74">
        <v>532057</v>
      </c>
      <c r="V11" s="78">
        <v>545181</v>
      </c>
    </row>
    <row r="12" spans="1:22" x14ac:dyDescent="0.2">
      <c r="A12" s="51"/>
      <c r="B12" s="10"/>
      <c r="C12" s="14"/>
      <c r="D12" s="14"/>
      <c r="E12" s="15"/>
      <c r="F12" s="12"/>
      <c r="G12" s="12"/>
      <c r="H12" s="17"/>
      <c r="I12" s="10" t="s">
        <v>4</v>
      </c>
      <c r="J12" s="10" t="s">
        <v>4</v>
      </c>
      <c r="K12" s="10" t="s">
        <v>4</v>
      </c>
      <c r="L12" s="10" t="s">
        <v>4</v>
      </c>
      <c r="M12" s="47"/>
      <c r="N12" s="10" t="s">
        <v>4</v>
      </c>
      <c r="O12" s="10" t="s">
        <v>4</v>
      </c>
      <c r="P12" s="54"/>
      <c r="Q12" s="57"/>
      <c r="R12" s="60"/>
      <c r="S12" s="54"/>
      <c r="T12" s="56"/>
      <c r="U12" s="56"/>
      <c r="V12" s="51"/>
    </row>
    <row r="13" spans="1:22" x14ac:dyDescent="0.2">
      <c r="B13" s="6" t="s">
        <v>7</v>
      </c>
      <c r="C13" s="18">
        <f>SUM(C6:C12)</f>
        <v>255205</v>
      </c>
      <c r="D13" s="18">
        <f>SUM(D6:D12)</f>
        <v>257955</v>
      </c>
      <c r="E13" s="19">
        <f>SUM(E6:E12)</f>
        <v>267605</v>
      </c>
      <c r="F13" s="20">
        <f>SUM(F6:F12)</f>
        <v>289977</v>
      </c>
      <c r="G13" s="18">
        <f>SUM(G6:G12)</f>
        <v>272505</v>
      </c>
      <c r="H13" s="21">
        <f>SUM(H6:H11)</f>
        <v>278105</v>
      </c>
      <c r="I13" s="18">
        <f>SUM(I5:I12)</f>
        <v>292980</v>
      </c>
      <c r="J13" s="18">
        <f>SUM(J5:J12)</f>
        <v>338236</v>
      </c>
      <c r="K13" s="18">
        <v>445660</v>
      </c>
      <c r="L13" s="18">
        <f>SUM(L6:L11)</f>
        <v>363225</v>
      </c>
      <c r="M13" s="19">
        <f>SUM(M6:M12)</f>
        <v>377530</v>
      </c>
      <c r="N13" s="18">
        <f>SUM(N6:N11)</f>
        <v>382200</v>
      </c>
      <c r="O13" s="18">
        <f>SUM(O6:O11)</f>
        <v>406150</v>
      </c>
      <c r="P13" s="55">
        <v>543558</v>
      </c>
      <c r="Q13" s="58">
        <v>548627</v>
      </c>
      <c r="R13" s="63">
        <f>SUM(R6:R12)</f>
        <v>553433</v>
      </c>
      <c r="S13" s="65">
        <f>SUM(S6:S12)</f>
        <v>562898</v>
      </c>
      <c r="T13" s="67">
        <f>SUM(T6:T12)</f>
        <v>571157</v>
      </c>
      <c r="U13" s="67">
        <f>SUM(U6:U12)</f>
        <v>582557</v>
      </c>
      <c r="V13" s="65">
        <f>SUM(V6:V12)</f>
        <v>595681</v>
      </c>
    </row>
    <row r="14" spans="1:22" ht="12" customHeight="1" x14ac:dyDescent="0.2">
      <c r="B14" s="5"/>
      <c r="C14" s="5"/>
      <c r="D14" s="5"/>
      <c r="E14" s="23"/>
      <c r="F14" s="23"/>
      <c r="G14" s="5"/>
      <c r="H14" s="24"/>
      <c r="I14" s="5"/>
      <c r="J14" s="5"/>
      <c r="K14" s="5"/>
      <c r="L14" s="5"/>
      <c r="M14" s="5"/>
      <c r="N14" s="10"/>
      <c r="O14" s="10"/>
      <c r="P14" s="51"/>
      <c r="Q14" s="56"/>
      <c r="R14" s="61"/>
      <c r="S14" s="51"/>
      <c r="T14" s="56"/>
      <c r="U14" s="56"/>
      <c r="V14" s="51"/>
    </row>
    <row r="15" spans="1:22" x14ac:dyDescent="0.2">
      <c r="A15" s="51">
        <v>5000</v>
      </c>
      <c r="B15" s="6" t="s">
        <v>31</v>
      </c>
      <c r="C15" s="10"/>
      <c r="D15" s="10"/>
      <c r="E15" s="12"/>
      <c r="F15" s="25"/>
      <c r="G15" s="10"/>
      <c r="H15" s="13"/>
      <c r="I15" s="10"/>
      <c r="J15" s="10"/>
      <c r="K15" s="10"/>
      <c r="L15" s="10"/>
      <c r="M15" s="12"/>
      <c r="N15" s="10"/>
      <c r="O15" s="10"/>
      <c r="P15" s="51"/>
      <c r="Q15" s="56"/>
      <c r="R15" s="51"/>
      <c r="S15" s="51"/>
      <c r="T15" s="56"/>
      <c r="U15" s="56"/>
      <c r="V15" s="51"/>
    </row>
    <row r="16" spans="1:22" ht="9" customHeight="1" x14ac:dyDescent="0.2">
      <c r="B16" s="10"/>
      <c r="C16" s="10"/>
      <c r="D16" s="10"/>
      <c r="E16" s="12"/>
      <c r="F16" s="12"/>
      <c r="G16" s="12"/>
      <c r="H16" s="13"/>
      <c r="I16" s="10"/>
      <c r="J16" s="10"/>
      <c r="K16" s="10"/>
      <c r="L16" s="10"/>
      <c r="M16" s="12"/>
      <c r="N16" s="10"/>
      <c r="O16" s="10"/>
      <c r="P16" s="51"/>
      <c r="Q16" s="56"/>
      <c r="R16" s="51"/>
      <c r="S16" s="51"/>
      <c r="T16" s="56"/>
      <c r="U16" s="56"/>
      <c r="V16" s="51"/>
    </row>
    <row r="17" spans="1:22" x14ac:dyDescent="0.2">
      <c r="A17" s="51">
        <v>5010</v>
      </c>
      <c r="B17" s="10" t="s">
        <v>8</v>
      </c>
      <c r="C17" s="14">
        <v>18000</v>
      </c>
      <c r="D17" s="14">
        <v>14450</v>
      </c>
      <c r="E17" s="15">
        <v>22310</v>
      </c>
      <c r="F17" s="15">
        <v>21200</v>
      </c>
      <c r="G17" s="15">
        <v>17200</v>
      </c>
      <c r="H17" s="17">
        <v>16000</v>
      </c>
      <c r="I17" s="14">
        <v>17000</v>
      </c>
      <c r="J17" s="14">
        <v>20000</v>
      </c>
      <c r="K17" s="14">
        <v>20000</v>
      </c>
      <c r="L17" s="14">
        <v>22000</v>
      </c>
      <c r="M17" s="15">
        <v>22300</v>
      </c>
      <c r="N17" s="14">
        <v>22500</v>
      </c>
      <c r="O17" s="14">
        <v>23000</v>
      </c>
      <c r="P17" s="54">
        <v>27000</v>
      </c>
      <c r="Q17" s="57">
        <v>25000</v>
      </c>
      <c r="R17" s="62">
        <v>26000</v>
      </c>
      <c r="S17" s="54">
        <v>27000</v>
      </c>
      <c r="T17" s="57">
        <v>28000</v>
      </c>
      <c r="U17" s="74">
        <v>27000</v>
      </c>
      <c r="V17" s="76">
        <v>26000</v>
      </c>
    </row>
    <row r="18" spans="1:22" x14ac:dyDescent="0.2">
      <c r="A18" s="51">
        <v>5020</v>
      </c>
      <c r="B18" s="10" t="s">
        <v>56</v>
      </c>
      <c r="C18" s="14">
        <v>3500</v>
      </c>
      <c r="D18" s="14">
        <v>2500</v>
      </c>
      <c r="E18" s="15">
        <v>3000</v>
      </c>
      <c r="F18" s="15">
        <v>2500</v>
      </c>
      <c r="G18" s="15">
        <v>1800</v>
      </c>
      <c r="H18" s="17">
        <v>1100</v>
      </c>
      <c r="I18" s="14">
        <v>1500</v>
      </c>
      <c r="J18" s="14">
        <v>2500</v>
      </c>
      <c r="K18" s="14">
        <v>2500</v>
      </c>
      <c r="L18" s="14">
        <v>2500</v>
      </c>
      <c r="M18" s="15">
        <v>2000</v>
      </c>
      <c r="N18" s="14">
        <v>1800</v>
      </c>
      <c r="O18" s="14">
        <v>1500</v>
      </c>
      <c r="P18" s="54">
        <v>1000</v>
      </c>
      <c r="Q18" s="57">
        <v>1000</v>
      </c>
      <c r="R18" s="62">
        <v>1100</v>
      </c>
      <c r="S18" s="54">
        <v>1300</v>
      </c>
      <c r="T18" s="57">
        <v>1300</v>
      </c>
      <c r="U18" s="74">
        <v>1300</v>
      </c>
      <c r="V18" s="76">
        <v>1200</v>
      </c>
    </row>
    <row r="19" spans="1:22" x14ac:dyDescent="0.2">
      <c r="A19" s="51">
        <v>5030</v>
      </c>
      <c r="B19" s="10" t="s">
        <v>9</v>
      </c>
      <c r="C19" s="10">
        <v>650</v>
      </c>
      <c r="D19" s="14">
        <v>800</v>
      </c>
      <c r="E19" s="15">
        <v>1000</v>
      </c>
      <c r="F19" s="15">
        <v>1200</v>
      </c>
      <c r="G19" s="15">
        <v>1200</v>
      </c>
      <c r="H19" s="71">
        <v>1400</v>
      </c>
      <c r="I19" s="14">
        <v>1500</v>
      </c>
      <c r="J19" s="14">
        <v>1800</v>
      </c>
      <c r="K19" s="14">
        <v>1800</v>
      </c>
      <c r="L19" s="14">
        <v>1800</v>
      </c>
      <c r="M19" s="15">
        <v>1800</v>
      </c>
      <c r="N19" s="14">
        <v>1800</v>
      </c>
      <c r="O19" s="14">
        <v>1500</v>
      </c>
      <c r="P19" s="54">
        <v>1900</v>
      </c>
      <c r="Q19" s="57">
        <v>2000</v>
      </c>
      <c r="R19" s="62">
        <v>2100</v>
      </c>
      <c r="S19" s="54">
        <v>2200</v>
      </c>
      <c r="T19" s="57">
        <v>2300</v>
      </c>
      <c r="U19" s="74">
        <v>2000</v>
      </c>
      <c r="V19" s="76">
        <v>1800</v>
      </c>
    </row>
    <row r="20" spans="1:22" x14ac:dyDescent="0.2">
      <c r="A20" s="51">
        <v>5040</v>
      </c>
      <c r="B20" s="10" t="s">
        <v>78</v>
      </c>
      <c r="C20" s="14">
        <v>2000</v>
      </c>
      <c r="D20" s="14">
        <v>3000</v>
      </c>
      <c r="E20" s="15">
        <v>3500</v>
      </c>
      <c r="F20" s="15">
        <v>5000</v>
      </c>
      <c r="G20" s="15">
        <v>4500</v>
      </c>
      <c r="H20" s="17">
        <v>4500</v>
      </c>
      <c r="I20" s="14">
        <v>5000</v>
      </c>
      <c r="J20" s="14">
        <v>5500</v>
      </c>
      <c r="K20" s="14">
        <v>5500</v>
      </c>
      <c r="L20" s="14">
        <v>6000</v>
      </c>
      <c r="M20" s="15">
        <v>6000</v>
      </c>
      <c r="N20" s="14">
        <v>6000</v>
      </c>
      <c r="O20" s="14">
        <v>6000</v>
      </c>
      <c r="P20" s="54">
        <v>6500</v>
      </c>
      <c r="Q20" s="57">
        <v>6000</v>
      </c>
      <c r="R20" s="62">
        <v>6100</v>
      </c>
      <c r="S20" s="54">
        <v>6200</v>
      </c>
      <c r="T20" s="57">
        <v>6200</v>
      </c>
      <c r="U20" s="74">
        <v>6000</v>
      </c>
      <c r="V20" s="76">
        <v>5800</v>
      </c>
    </row>
    <row r="21" spans="1:22" x14ac:dyDescent="0.2">
      <c r="A21" s="51">
        <v>5050</v>
      </c>
      <c r="B21" s="10" t="s">
        <v>79</v>
      </c>
      <c r="C21" s="14"/>
      <c r="D21" s="14"/>
      <c r="E21" s="15"/>
      <c r="F21" s="15"/>
      <c r="G21" s="15"/>
      <c r="H21" s="17"/>
      <c r="I21" s="14"/>
      <c r="J21" s="14"/>
      <c r="K21" s="14"/>
      <c r="L21" s="14"/>
      <c r="M21" s="15"/>
      <c r="N21" s="14">
        <v>500</v>
      </c>
      <c r="O21" s="14">
        <v>500</v>
      </c>
      <c r="P21" s="54">
        <v>1000</v>
      </c>
      <c r="Q21" s="57">
        <v>1000</v>
      </c>
      <c r="R21" s="62">
        <v>1100</v>
      </c>
      <c r="S21" s="54">
        <v>1100</v>
      </c>
      <c r="T21" s="57">
        <v>1100</v>
      </c>
      <c r="U21" s="74">
        <v>1100</v>
      </c>
      <c r="V21" s="76">
        <v>1000</v>
      </c>
    </row>
    <row r="22" spans="1:22" x14ac:dyDescent="0.2">
      <c r="A22" s="51">
        <v>5060</v>
      </c>
      <c r="B22" s="10" t="s">
        <v>67</v>
      </c>
      <c r="C22" s="14">
        <v>1500</v>
      </c>
      <c r="D22" s="14">
        <v>1000</v>
      </c>
      <c r="E22" s="15">
        <v>1000</v>
      </c>
      <c r="F22" s="15">
        <v>1500</v>
      </c>
      <c r="G22" s="15">
        <v>1500</v>
      </c>
      <c r="H22" s="17">
        <v>1000</v>
      </c>
      <c r="I22" s="14">
        <v>1000</v>
      </c>
      <c r="J22" s="14">
        <v>1500</v>
      </c>
      <c r="K22" s="14">
        <v>1000</v>
      </c>
      <c r="L22" s="14">
        <v>1000</v>
      </c>
      <c r="M22" s="15">
        <v>1000</v>
      </c>
      <c r="N22" s="14">
        <v>800</v>
      </c>
      <c r="O22" s="14">
        <v>800</v>
      </c>
      <c r="P22" s="51">
        <v>600</v>
      </c>
      <c r="Q22" s="56">
        <v>600</v>
      </c>
      <c r="R22" s="62">
        <v>700</v>
      </c>
      <c r="S22" s="54">
        <v>700</v>
      </c>
      <c r="T22" s="57">
        <v>700</v>
      </c>
      <c r="U22" s="74">
        <v>700</v>
      </c>
      <c r="V22" s="76">
        <v>600</v>
      </c>
    </row>
    <row r="23" spans="1:22" x14ac:dyDescent="0.2">
      <c r="A23" s="51">
        <v>5070</v>
      </c>
      <c r="B23" s="52" t="s">
        <v>10</v>
      </c>
      <c r="C23" s="10">
        <v>700</v>
      </c>
      <c r="D23" s="14">
        <v>800</v>
      </c>
      <c r="E23" s="15">
        <v>1000</v>
      </c>
      <c r="F23" s="15">
        <v>1000</v>
      </c>
      <c r="G23" s="15">
        <v>1000</v>
      </c>
      <c r="H23" s="17">
        <v>1000</v>
      </c>
      <c r="I23" s="14">
        <v>1200</v>
      </c>
      <c r="J23" s="14">
        <v>1200</v>
      </c>
      <c r="K23" s="14">
        <v>1200</v>
      </c>
      <c r="L23" s="14">
        <v>1200</v>
      </c>
      <c r="M23" s="15">
        <v>1200</v>
      </c>
      <c r="N23" s="14">
        <v>1400</v>
      </c>
      <c r="O23" s="49">
        <v>1400</v>
      </c>
      <c r="P23" s="51">
        <v>900</v>
      </c>
      <c r="Q23" s="56">
        <v>900</v>
      </c>
      <c r="R23" s="62">
        <v>1000</v>
      </c>
      <c r="S23" s="54">
        <v>1200</v>
      </c>
      <c r="T23" s="57">
        <v>1200</v>
      </c>
      <c r="U23" s="74">
        <v>1200</v>
      </c>
      <c r="V23" s="76">
        <v>1200</v>
      </c>
    </row>
    <row r="24" spans="1:22" x14ac:dyDescent="0.2">
      <c r="A24" s="51">
        <v>5080</v>
      </c>
      <c r="B24" s="52" t="s">
        <v>86</v>
      </c>
      <c r="C24" s="10"/>
      <c r="D24" s="14"/>
      <c r="E24" s="15"/>
      <c r="F24" s="15"/>
      <c r="G24" s="15"/>
      <c r="H24" s="17"/>
      <c r="I24" s="14"/>
      <c r="J24" s="14"/>
      <c r="K24" s="14"/>
      <c r="L24" s="14"/>
      <c r="M24" s="15"/>
      <c r="N24" s="14"/>
      <c r="O24" s="49"/>
      <c r="P24" s="64">
        <v>2.9649999999999999</v>
      </c>
      <c r="Q24" s="57">
        <v>1000</v>
      </c>
      <c r="R24" s="62">
        <v>1100</v>
      </c>
      <c r="S24" s="54">
        <v>1100</v>
      </c>
      <c r="T24" s="57">
        <v>1100</v>
      </c>
      <c r="U24" s="74">
        <v>1200</v>
      </c>
      <c r="V24" s="76">
        <v>1200</v>
      </c>
    </row>
    <row r="25" spans="1:22" x14ac:dyDescent="0.2">
      <c r="A25" s="51">
        <v>5090</v>
      </c>
      <c r="B25" s="10" t="s">
        <v>83</v>
      </c>
      <c r="C25" s="26"/>
      <c r="D25" s="26"/>
      <c r="E25" s="27"/>
      <c r="F25" s="12"/>
      <c r="G25" s="12"/>
      <c r="H25" s="17"/>
      <c r="I25" s="10"/>
      <c r="J25" s="10"/>
      <c r="K25" s="10"/>
      <c r="L25" s="10"/>
      <c r="M25" s="12"/>
      <c r="N25" s="10"/>
      <c r="O25" s="49"/>
      <c r="P25" s="54">
        <v>2500</v>
      </c>
      <c r="Q25" s="57">
        <v>5000</v>
      </c>
      <c r="R25" s="62">
        <v>5500</v>
      </c>
      <c r="S25" s="54">
        <v>5500</v>
      </c>
      <c r="T25" s="57">
        <v>5500</v>
      </c>
      <c r="U25" s="74">
        <v>5500</v>
      </c>
      <c r="V25" s="76">
        <v>5500</v>
      </c>
    </row>
    <row r="26" spans="1:22" x14ac:dyDescent="0.2">
      <c r="B26" s="10"/>
      <c r="C26" s="26"/>
      <c r="D26" s="26"/>
      <c r="E26" s="27"/>
      <c r="F26" s="12"/>
      <c r="G26" s="12"/>
      <c r="H26" s="17"/>
      <c r="I26" s="10"/>
      <c r="J26" s="10"/>
      <c r="K26" s="10"/>
      <c r="L26" s="10"/>
      <c r="M26" s="12"/>
      <c r="N26" s="10"/>
      <c r="O26" s="10"/>
      <c r="P26" s="51"/>
      <c r="Q26" s="57"/>
      <c r="R26" s="51"/>
      <c r="S26" s="54"/>
      <c r="T26" s="56"/>
      <c r="U26" s="74"/>
      <c r="V26" s="76"/>
    </row>
    <row r="27" spans="1:22" x14ac:dyDescent="0.2">
      <c r="A27" s="51"/>
      <c r="B27" s="6" t="s">
        <v>11</v>
      </c>
      <c r="C27" s="18">
        <f>SUM(C17:C25)</f>
        <v>26350</v>
      </c>
      <c r="D27" s="18">
        <f>SUM(D17:D25)</f>
        <v>22550</v>
      </c>
      <c r="E27" s="19">
        <f>SUM(E17:E25)</f>
        <v>31810</v>
      </c>
      <c r="F27" s="20">
        <f>SUM(F17:F25)</f>
        <v>32400</v>
      </c>
      <c r="G27" s="28">
        <f>SUM(G17:G25)</f>
        <v>27200</v>
      </c>
      <c r="H27" s="21">
        <f>SUM(H17:H23)</f>
        <v>25000</v>
      </c>
      <c r="I27" s="18">
        <f t="shared" ref="I27:N27" si="0">SUM(I16:I25)</f>
        <v>27200</v>
      </c>
      <c r="J27" s="18">
        <f t="shared" si="0"/>
        <v>32500</v>
      </c>
      <c r="K27" s="18">
        <f t="shared" si="0"/>
        <v>32000</v>
      </c>
      <c r="L27" s="18">
        <f t="shared" si="0"/>
        <v>34500</v>
      </c>
      <c r="M27" s="19">
        <f t="shared" si="0"/>
        <v>34300</v>
      </c>
      <c r="N27" s="18">
        <f t="shared" si="0"/>
        <v>34800</v>
      </c>
      <c r="O27" s="18">
        <f>SUM(O16:O25)</f>
        <v>34700</v>
      </c>
      <c r="P27" s="55">
        <f>SUM(P17:P26)</f>
        <v>41402.964999999997</v>
      </c>
      <c r="Q27" s="58">
        <v>42500</v>
      </c>
      <c r="R27" s="63">
        <f>SUM(R17:R25)</f>
        <v>44700</v>
      </c>
      <c r="S27" s="55">
        <f>SUM(S17:S26)</f>
        <v>46300</v>
      </c>
      <c r="T27" s="58">
        <f>SUM(T17:T26)</f>
        <v>47400</v>
      </c>
      <c r="U27" s="67">
        <f>SUM(U17:U26)</f>
        <v>46000</v>
      </c>
      <c r="V27" s="65">
        <f>SUM(V17:V26)</f>
        <v>44300</v>
      </c>
    </row>
    <row r="28" spans="1:22" x14ac:dyDescent="0.2">
      <c r="B28" s="5"/>
      <c r="C28" s="5"/>
      <c r="D28" s="5"/>
      <c r="E28" s="5"/>
      <c r="F28" s="23"/>
      <c r="G28" s="5"/>
      <c r="H28" s="24"/>
      <c r="I28" s="5"/>
      <c r="J28" s="5"/>
      <c r="K28" s="5"/>
      <c r="L28" s="5"/>
      <c r="M28" s="5"/>
      <c r="N28" s="10"/>
      <c r="O28" s="10"/>
      <c r="P28" s="51"/>
      <c r="Q28" s="56"/>
      <c r="R28" s="51"/>
      <c r="S28" s="51"/>
      <c r="T28" s="56"/>
      <c r="U28" s="56"/>
      <c r="V28" s="51"/>
    </row>
    <row r="29" spans="1:22" x14ac:dyDescent="0.2">
      <c r="A29" s="51">
        <v>5001</v>
      </c>
      <c r="B29" s="6" t="s">
        <v>32</v>
      </c>
      <c r="C29" s="10"/>
      <c r="D29" s="10"/>
      <c r="E29" s="12"/>
      <c r="F29" s="25"/>
      <c r="G29" s="10"/>
      <c r="H29" s="13"/>
      <c r="I29" s="10"/>
      <c r="J29" s="10"/>
      <c r="K29" s="10"/>
      <c r="L29" s="10"/>
      <c r="M29" s="12"/>
      <c r="N29" s="10"/>
      <c r="O29" s="10"/>
      <c r="P29" s="51"/>
      <c r="Q29" s="56"/>
      <c r="R29" s="51"/>
      <c r="S29" s="51"/>
      <c r="T29" s="56"/>
      <c r="U29" s="56"/>
      <c r="V29" s="51"/>
    </row>
    <row r="30" spans="1:22" ht="8.25" customHeight="1" x14ac:dyDescent="0.2">
      <c r="B30" s="6"/>
      <c r="C30" s="10"/>
      <c r="D30" s="10"/>
      <c r="E30" s="12"/>
      <c r="F30" s="25"/>
      <c r="G30" s="10"/>
      <c r="H30" s="13"/>
      <c r="I30" s="10"/>
      <c r="J30" s="10"/>
      <c r="K30" s="10"/>
      <c r="L30" s="10"/>
      <c r="M30" s="12"/>
      <c r="N30" s="10"/>
      <c r="O30" s="10"/>
      <c r="P30" s="51"/>
      <c r="Q30" s="56"/>
      <c r="R30" s="51"/>
      <c r="S30" s="51"/>
      <c r="T30" s="56"/>
      <c r="U30" s="56"/>
      <c r="V30" s="51"/>
    </row>
    <row r="31" spans="1:22" hidden="1" x14ac:dyDescent="0.2">
      <c r="B31" s="10" t="s">
        <v>59</v>
      </c>
      <c r="C31" s="29">
        <v>50000</v>
      </c>
      <c r="D31" s="10"/>
      <c r="E31" s="12"/>
      <c r="F31" s="25"/>
      <c r="G31" s="12"/>
      <c r="H31" s="13"/>
      <c r="I31" s="10"/>
      <c r="J31" s="10"/>
      <c r="K31" s="10"/>
      <c r="L31" s="10"/>
      <c r="M31" s="12"/>
      <c r="N31" s="10"/>
      <c r="O31" s="10"/>
      <c r="P31" s="51"/>
      <c r="Q31" s="56"/>
      <c r="R31" s="51"/>
      <c r="S31" s="51"/>
      <c r="T31" s="56"/>
      <c r="U31" s="56"/>
      <c r="V31" s="51"/>
    </row>
    <row r="32" spans="1:22" hidden="1" x14ac:dyDescent="0.2">
      <c r="B32" s="10" t="s">
        <v>60</v>
      </c>
      <c r="C32" s="29">
        <v>34000</v>
      </c>
      <c r="D32" s="10"/>
      <c r="E32" s="12"/>
      <c r="F32" s="12"/>
      <c r="G32" s="12"/>
      <c r="H32" s="13"/>
      <c r="I32" s="10"/>
      <c r="J32" s="10"/>
      <c r="K32" s="10"/>
      <c r="L32" s="10"/>
      <c r="M32" s="12"/>
      <c r="N32" s="10"/>
      <c r="O32" s="10"/>
      <c r="P32" s="51"/>
      <c r="Q32" s="56"/>
      <c r="R32" s="51"/>
      <c r="S32" s="51"/>
      <c r="T32" s="56"/>
      <c r="U32" s="56"/>
      <c r="V32" s="51"/>
    </row>
    <row r="33" spans="1:22" x14ac:dyDescent="0.2">
      <c r="A33" s="51">
        <v>5220</v>
      </c>
      <c r="B33" s="10" t="s">
        <v>12</v>
      </c>
      <c r="C33" s="14">
        <v>4500</v>
      </c>
      <c r="D33" s="14">
        <v>5500</v>
      </c>
      <c r="E33" s="15">
        <v>6000</v>
      </c>
      <c r="F33" s="15">
        <v>5500</v>
      </c>
      <c r="G33" s="15">
        <v>4000</v>
      </c>
      <c r="H33" s="17">
        <v>4500</v>
      </c>
      <c r="I33" s="14">
        <v>5500</v>
      </c>
      <c r="J33" s="14">
        <v>6000</v>
      </c>
      <c r="K33" s="14">
        <v>5000</v>
      </c>
      <c r="L33" s="14">
        <v>5500</v>
      </c>
      <c r="M33" s="15">
        <v>5800</v>
      </c>
      <c r="N33" s="14">
        <v>5500</v>
      </c>
      <c r="O33" s="14">
        <v>5600</v>
      </c>
      <c r="P33" s="54">
        <v>8050</v>
      </c>
      <c r="Q33" s="57">
        <v>8000</v>
      </c>
      <c r="R33" s="62">
        <v>8000</v>
      </c>
      <c r="S33" s="54">
        <v>8000</v>
      </c>
      <c r="T33" s="57">
        <v>8000</v>
      </c>
      <c r="U33" s="74">
        <v>8000</v>
      </c>
      <c r="V33" s="76">
        <v>8000</v>
      </c>
    </row>
    <row r="34" spans="1:22" x14ac:dyDescent="0.2">
      <c r="A34" s="51">
        <v>5223</v>
      </c>
      <c r="B34" s="10" t="s">
        <v>13</v>
      </c>
      <c r="C34" s="14">
        <v>6000</v>
      </c>
      <c r="D34" s="14">
        <v>7000</v>
      </c>
      <c r="E34" s="15">
        <v>8000</v>
      </c>
      <c r="F34" s="15">
        <v>8500</v>
      </c>
      <c r="G34" s="15">
        <v>7500</v>
      </c>
      <c r="H34" s="17">
        <v>8200</v>
      </c>
      <c r="I34" s="14">
        <v>9000</v>
      </c>
      <c r="J34" s="14">
        <v>9500</v>
      </c>
      <c r="K34" s="14">
        <v>11000</v>
      </c>
      <c r="L34" s="14">
        <v>11500</v>
      </c>
      <c r="M34" s="15">
        <v>12000</v>
      </c>
      <c r="N34" s="14">
        <v>12000</v>
      </c>
      <c r="O34" s="14">
        <v>12200</v>
      </c>
      <c r="P34" s="54">
        <v>9000</v>
      </c>
      <c r="Q34" s="57">
        <v>9000</v>
      </c>
      <c r="R34" s="62">
        <v>9000</v>
      </c>
      <c r="S34" s="54">
        <v>9000</v>
      </c>
      <c r="T34" s="57">
        <v>9100</v>
      </c>
      <c r="U34" s="74">
        <v>9100</v>
      </c>
      <c r="V34" s="76">
        <v>9500</v>
      </c>
    </row>
    <row r="35" spans="1:22" x14ac:dyDescent="0.2">
      <c r="A35" s="51">
        <v>5230</v>
      </c>
      <c r="B35" s="10" t="s">
        <v>14</v>
      </c>
      <c r="C35" s="14">
        <v>1800</v>
      </c>
      <c r="D35" s="14">
        <v>2000</v>
      </c>
      <c r="E35" s="15">
        <v>2500</v>
      </c>
      <c r="F35" s="15">
        <v>3000</v>
      </c>
      <c r="G35" s="15">
        <v>3000</v>
      </c>
      <c r="H35" s="71">
        <v>3200</v>
      </c>
      <c r="I35" s="14">
        <v>3000</v>
      </c>
      <c r="J35" s="14">
        <v>2500</v>
      </c>
      <c r="K35" s="14">
        <v>2800</v>
      </c>
      <c r="L35" s="14">
        <v>2500</v>
      </c>
      <c r="M35" s="15">
        <v>2300</v>
      </c>
      <c r="N35" s="14">
        <v>2500</v>
      </c>
      <c r="O35" s="14">
        <v>2750</v>
      </c>
      <c r="P35" s="54">
        <v>3500</v>
      </c>
      <c r="Q35" s="57">
        <v>3600</v>
      </c>
      <c r="R35" s="62">
        <v>4400</v>
      </c>
      <c r="S35" s="54">
        <v>4500</v>
      </c>
      <c r="T35" s="57">
        <v>4600</v>
      </c>
      <c r="U35" s="74">
        <v>3600</v>
      </c>
      <c r="V35" s="76">
        <v>3600</v>
      </c>
    </row>
    <row r="36" spans="1:22" x14ac:dyDescent="0.2">
      <c r="A36" s="51">
        <v>5235</v>
      </c>
      <c r="B36" s="52" t="s">
        <v>95</v>
      </c>
      <c r="C36" s="14">
        <v>1800</v>
      </c>
      <c r="D36" s="14">
        <v>2000</v>
      </c>
      <c r="E36" s="15">
        <v>2500</v>
      </c>
      <c r="F36" s="15">
        <v>3000</v>
      </c>
      <c r="G36" s="15">
        <v>3000</v>
      </c>
      <c r="H36" s="71">
        <v>3200</v>
      </c>
      <c r="I36" s="14">
        <v>3000</v>
      </c>
      <c r="J36" s="14">
        <v>2500</v>
      </c>
      <c r="K36" s="14">
        <v>2800</v>
      </c>
      <c r="L36" s="14">
        <v>2500</v>
      </c>
      <c r="M36" s="15">
        <v>2300</v>
      </c>
      <c r="N36" s="14">
        <v>2500</v>
      </c>
      <c r="O36" s="14">
        <v>2750</v>
      </c>
      <c r="P36" s="54"/>
      <c r="Q36" s="57"/>
      <c r="R36" s="62"/>
      <c r="S36" s="54"/>
      <c r="T36" s="57"/>
      <c r="U36" s="74">
        <v>2400</v>
      </c>
      <c r="V36" s="76">
        <v>2400</v>
      </c>
    </row>
    <row r="37" spans="1:22" x14ac:dyDescent="0.2">
      <c r="A37" s="51">
        <v>5310</v>
      </c>
      <c r="B37" s="10" t="s">
        <v>15</v>
      </c>
      <c r="C37" s="14">
        <v>1500</v>
      </c>
      <c r="D37" s="14">
        <v>1500</v>
      </c>
      <c r="E37" s="15">
        <v>2000</v>
      </c>
      <c r="F37" s="15">
        <v>2000</v>
      </c>
      <c r="G37" s="15">
        <v>2000</v>
      </c>
      <c r="H37" s="17">
        <v>4650</v>
      </c>
      <c r="I37" s="14">
        <v>5000</v>
      </c>
      <c r="J37" s="14">
        <v>6000</v>
      </c>
      <c r="K37" s="14">
        <v>7000</v>
      </c>
      <c r="L37" s="14">
        <v>7000</v>
      </c>
      <c r="M37" s="15">
        <v>6500</v>
      </c>
      <c r="N37" s="14">
        <v>8000</v>
      </c>
      <c r="O37" s="14">
        <v>8000</v>
      </c>
      <c r="P37" s="54">
        <v>8000</v>
      </c>
      <c r="Q37" s="57">
        <v>8000</v>
      </c>
      <c r="R37" s="62">
        <v>8000</v>
      </c>
      <c r="S37" s="54">
        <v>8000</v>
      </c>
      <c r="T37" s="57">
        <v>7000</v>
      </c>
      <c r="U37" s="74">
        <v>7000</v>
      </c>
      <c r="V37" s="76">
        <v>6500</v>
      </c>
    </row>
    <row r="38" spans="1:22" x14ac:dyDescent="0.2">
      <c r="A38" s="51">
        <v>6520</v>
      </c>
      <c r="B38" s="10" t="s">
        <v>16</v>
      </c>
      <c r="C38" s="14">
        <v>2000</v>
      </c>
      <c r="D38" s="14">
        <v>1650</v>
      </c>
      <c r="E38" s="15">
        <v>3000</v>
      </c>
      <c r="F38" s="15">
        <v>3500</v>
      </c>
      <c r="G38" s="15">
        <v>3250</v>
      </c>
      <c r="H38" s="17">
        <v>3000</v>
      </c>
      <c r="I38" s="14">
        <v>3000</v>
      </c>
      <c r="J38" s="14">
        <v>3000</v>
      </c>
      <c r="K38" s="14">
        <v>2400</v>
      </c>
      <c r="L38" s="14">
        <v>2200</v>
      </c>
      <c r="M38" s="15">
        <v>2200</v>
      </c>
      <c r="N38" s="14">
        <v>2500</v>
      </c>
      <c r="O38" s="14">
        <v>2700</v>
      </c>
      <c r="P38" s="54">
        <v>4000</v>
      </c>
      <c r="Q38" s="57">
        <v>5000</v>
      </c>
      <c r="R38" s="62">
        <v>5000</v>
      </c>
      <c r="S38" s="54">
        <v>5000</v>
      </c>
      <c r="T38" s="57">
        <v>5000</v>
      </c>
      <c r="U38" s="74">
        <v>4500</v>
      </c>
      <c r="V38" s="76">
        <v>4500</v>
      </c>
    </row>
    <row r="39" spans="1:22" x14ac:dyDescent="0.2">
      <c r="A39" s="51">
        <v>6523</v>
      </c>
      <c r="B39" s="10" t="s">
        <v>17</v>
      </c>
      <c r="C39" s="10">
        <v>500</v>
      </c>
      <c r="D39" s="14">
        <v>2500</v>
      </c>
      <c r="E39" s="15">
        <v>2500</v>
      </c>
      <c r="F39" s="15">
        <v>1500</v>
      </c>
      <c r="G39" s="15">
        <v>1500</v>
      </c>
      <c r="H39" s="17">
        <v>1300</v>
      </c>
      <c r="I39" s="14">
        <v>1500</v>
      </c>
      <c r="J39" s="14">
        <v>2000</v>
      </c>
      <c r="K39" s="14">
        <v>2000</v>
      </c>
      <c r="L39" s="14">
        <v>2000</v>
      </c>
      <c r="M39" s="15">
        <v>1000</v>
      </c>
      <c r="N39" s="14">
        <v>1000</v>
      </c>
      <c r="O39" s="14">
        <v>750</v>
      </c>
      <c r="P39" s="51">
        <v>800</v>
      </c>
      <c r="Q39" s="56">
        <v>800</v>
      </c>
      <c r="R39" s="62">
        <v>900</v>
      </c>
      <c r="S39" s="54">
        <v>1200</v>
      </c>
      <c r="T39" s="57">
        <v>1000</v>
      </c>
      <c r="U39" s="74">
        <v>700</v>
      </c>
      <c r="V39" s="76">
        <v>700</v>
      </c>
    </row>
    <row r="40" spans="1:22" x14ac:dyDescent="0.2">
      <c r="A40" s="51">
        <v>6525</v>
      </c>
      <c r="B40" s="10" t="s">
        <v>18</v>
      </c>
      <c r="C40" s="10">
        <v>250</v>
      </c>
      <c r="D40" s="10">
        <v>250</v>
      </c>
      <c r="E40" s="12">
        <v>250</v>
      </c>
      <c r="F40" s="12">
        <v>250</v>
      </c>
      <c r="G40" s="12">
        <v>250</v>
      </c>
      <c r="H40" s="17">
        <v>250</v>
      </c>
      <c r="I40" s="10">
        <v>275</v>
      </c>
      <c r="J40" s="10">
        <v>275</v>
      </c>
      <c r="K40" s="10">
        <v>275</v>
      </c>
      <c r="L40" s="10">
        <v>300</v>
      </c>
      <c r="M40" s="12">
        <v>300</v>
      </c>
      <c r="N40" s="10">
        <v>300</v>
      </c>
      <c r="O40" s="10">
        <v>300</v>
      </c>
      <c r="P40" s="51">
        <v>320</v>
      </c>
      <c r="Q40" s="56">
        <v>320</v>
      </c>
      <c r="R40" s="62">
        <v>350</v>
      </c>
      <c r="S40" s="54">
        <v>350</v>
      </c>
      <c r="T40" s="57">
        <v>400</v>
      </c>
      <c r="U40" s="74">
        <v>500</v>
      </c>
      <c r="V40" s="76">
        <v>500</v>
      </c>
    </row>
    <row r="41" spans="1:22" x14ac:dyDescent="0.2">
      <c r="A41" s="51">
        <v>6526</v>
      </c>
      <c r="B41" s="10" t="s">
        <v>58</v>
      </c>
      <c r="C41" s="10"/>
      <c r="D41" s="10"/>
      <c r="E41" s="12"/>
      <c r="F41" s="30">
        <v>2000</v>
      </c>
      <c r="G41" s="15">
        <v>2000</v>
      </c>
      <c r="H41" s="17">
        <v>2000</v>
      </c>
      <c r="I41" s="14">
        <v>2000</v>
      </c>
      <c r="J41" s="14">
        <v>2000</v>
      </c>
      <c r="K41" s="14">
        <v>2500</v>
      </c>
      <c r="L41" s="14">
        <v>2500</v>
      </c>
      <c r="M41" s="15">
        <v>2500</v>
      </c>
      <c r="N41" s="14">
        <v>2500</v>
      </c>
      <c r="O41" s="14">
        <v>2500</v>
      </c>
      <c r="P41" s="54">
        <v>2500</v>
      </c>
      <c r="Q41" s="57">
        <v>2500</v>
      </c>
      <c r="R41" s="62">
        <v>5000</v>
      </c>
      <c r="S41" s="54">
        <v>7000</v>
      </c>
      <c r="T41" s="57">
        <v>10000</v>
      </c>
      <c r="U41" s="74">
        <v>10000</v>
      </c>
      <c r="V41" s="76">
        <v>10000</v>
      </c>
    </row>
    <row r="42" spans="1:22" x14ac:dyDescent="0.2">
      <c r="B42" s="10"/>
      <c r="C42" s="26"/>
      <c r="D42" s="26"/>
      <c r="E42" s="27"/>
      <c r="F42" s="12"/>
      <c r="G42" s="12"/>
      <c r="H42" s="31"/>
      <c r="I42" s="10"/>
      <c r="J42" s="10"/>
      <c r="K42" s="10"/>
      <c r="L42" s="10"/>
      <c r="M42" s="12"/>
      <c r="N42" s="10"/>
      <c r="O42" s="10"/>
      <c r="P42" s="54"/>
      <c r="Q42" s="57"/>
      <c r="R42" s="51"/>
      <c r="S42" s="54"/>
      <c r="T42" s="56"/>
      <c r="U42" s="74"/>
      <c r="V42" s="76"/>
    </row>
    <row r="43" spans="1:22" x14ac:dyDescent="0.2">
      <c r="A43" s="51"/>
      <c r="B43" s="6" t="s">
        <v>19</v>
      </c>
      <c r="C43" s="18">
        <f>SUM(C31:C42)</f>
        <v>102350</v>
      </c>
      <c r="D43" s="18">
        <f>SUM(D31:D42)</f>
        <v>22400</v>
      </c>
      <c r="E43" s="19">
        <f>SUM(E31:E42)</f>
        <v>26750</v>
      </c>
      <c r="F43" s="20">
        <f>SUM(F31:F42)</f>
        <v>29250</v>
      </c>
      <c r="G43" s="18">
        <f>SUM(G33:G41)</f>
        <v>26500</v>
      </c>
      <c r="H43" s="21">
        <f>SUM(H33:H41)</f>
        <v>30300</v>
      </c>
      <c r="I43" s="18">
        <f t="shared" ref="I43:N43" si="1">SUM(I30:I42)</f>
        <v>32275</v>
      </c>
      <c r="J43" s="18">
        <f t="shared" si="1"/>
        <v>33775</v>
      </c>
      <c r="K43" s="18">
        <f t="shared" si="1"/>
        <v>35775</v>
      </c>
      <c r="L43" s="18">
        <f t="shared" si="1"/>
        <v>36000</v>
      </c>
      <c r="M43" s="19">
        <f t="shared" si="1"/>
        <v>34900</v>
      </c>
      <c r="N43" s="18">
        <f t="shared" si="1"/>
        <v>36800</v>
      </c>
      <c r="O43" s="18">
        <f>SUM(O30:O42)</f>
        <v>37550</v>
      </c>
      <c r="P43" s="55">
        <v>36170</v>
      </c>
      <c r="Q43" s="58">
        <v>37220</v>
      </c>
      <c r="R43" s="63">
        <f>SUM(R33:R41)</f>
        <v>40650</v>
      </c>
      <c r="S43" s="55">
        <f>SUM(S33:S42)</f>
        <v>43050</v>
      </c>
      <c r="T43" s="58">
        <f>SUM(T33:T42)</f>
        <v>45100</v>
      </c>
      <c r="U43" s="67">
        <f>SUM(U33:U42)</f>
        <v>45800</v>
      </c>
      <c r="V43" s="65">
        <f>SUM(V33:V42)</f>
        <v>45700</v>
      </c>
    </row>
    <row r="44" spans="1:22" x14ac:dyDescent="0.2">
      <c r="B44" s="5"/>
      <c r="C44" s="5"/>
      <c r="D44" s="5"/>
      <c r="E44" s="5"/>
      <c r="F44" s="23"/>
      <c r="G44" s="5"/>
      <c r="H44" s="32"/>
      <c r="I44" s="5"/>
      <c r="J44" s="5"/>
      <c r="K44" s="5"/>
      <c r="L44" s="5"/>
      <c r="M44" s="5"/>
      <c r="N44" s="10"/>
      <c r="O44" s="10"/>
      <c r="P44" s="51"/>
      <c r="Q44" s="56"/>
      <c r="R44" s="51"/>
      <c r="S44" s="51"/>
      <c r="T44" s="56"/>
      <c r="U44" s="56"/>
      <c r="V44" s="51"/>
    </row>
    <row r="45" spans="1:22" x14ac:dyDescent="0.2">
      <c r="A45" s="51">
        <v>5003</v>
      </c>
      <c r="B45" s="6" t="s">
        <v>33</v>
      </c>
      <c r="C45" s="10"/>
      <c r="D45" s="10"/>
      <c r="E45" s="12"/>
      <c r="F45" s="25"/>
      <c r="G45" s="10"/>
      <c r="H45" s="33"/>
      <c r="I45" s="10"/>
      <c r="J45" s="10"/>
      <c r="K45" s="10"/>
      <c r="L45" s="10"/>
      <c r="M45" s="12"/>
      <c r="N45" s="10"/>
      <c r="O45" s="10"/>
      <c r="P45" s="51"/>
      <c r="Q45" s="56"/>
      <c r="R45" s="51"/>
      <c r="S45" s="51"/>
      <c r="T45" s="56"/>
      <c r="U45" s="56"/>
      <c r="V45" s="51"/>
    </row>
    <row r="46" spans="1:22" ht="7.5" customHeight="1" x14ac:dyDescent="0.2">
      <c r="B46" s="10"/>
      <c r="C46" s="10"/>
      <c r="D46" s="10"/>
      <c r="E46" s="12"/>
      <c r="F46" s="12"/>
      <c r="G46" s="12"/>
      <c r="H46" s="33"/>
      <c r="I46" s="10"/>
      <c r="J46" s="10"/>
      <c r="K46" s="10"/>
      <c r="L46" s="10"/>
      <c r="M46" s="12"/>
      <c r="N46" s="10"/>
      <c r="O46" s="10"/>
      <c r="P46" s="51"/>
      <c r="Q46" s="56"/>
      <c r="R46" s="51"/>
      <c r="S46" s="51"/>
      <c r="T46" s="56"/>
      <c r="U46" s="56"/>
      <c r="V46" s="51"/>
    </row>
    <row r="47" spans="1:22" x14ac:dyDescent="0.2">
      <c r="A47" s="51">
        <v>5240</v>
      </c>
      <c r="B47" s="10" t="s">
        <v>20</v>
      </c>
      <c r="C47" s="14">
        <v>3500</v>
      </c>
      <c r="D47" s="14">
        <v>3500</v>
      </c>
      <c r="E47" s="15">
        <v>4500</v>
      </c>
      <c r="F47" s="15">
        <v>5000</v>
      </c>
      <c r="G47" s="15">
        <v>4500</v>
      </c>
      <c r="H47" s="17">
        <v>4200</v>
      </c>
      <c r="I47" s="14">
        <v>4500</v>
      </c>
      <c r="J47" s="14">
        <v>6500</v>
      </c>
      <c r="K47" s="14">
        <v>2500</v>
      </c>
      <c r="L47" s="14">
        <v>2800</v>
      </c>
      <c r="M47" s="15">
        <v>2800</v>
      </c>
      <c r="N47" s="14">
        <v>2900</v>
      </c>
      <c r="O47" s="14">
        <v>2900</v>
      </c>
      <c r="P47" s="54">
        <v>3500</v>
      </c>
      <c r="Q47" s="57">
        <v>3500</v>
      </c>
      <c r="R47" s="62">
        <v>3700</v>
      </c>
      <c r="S47" s="54">
        <v>3900</v>
      </c>
      <c r="T47" s="57">
        <v>4200</v>
      </c>
      <c r="U47" s="75">
        <v>4500</v>
      </c>
      <c r="V47" s="77">
        <v>4700</v>
      </c>
    </row>
    <row r="48" spans="1:22" x14ac:dyDescent="0.2">
      <c r="A48" s="51">
        <v>5241</v>
      </c>
      <c r="B48" s="10" t="s">
        <v>21</v>
      </c>
      <c r="C48" s="10">
        <v>750</v>
      </c>
      <c r="D48" s="14">
        <v>750</v>
      </c>
      <c r="E48" s="15">
        <v>1500</v>
      </c>
      <c r="F48" s="15">
        <v>2500</v>
      </c>
      <c r="G48" s="15">
        <v>2500</v>
      </c>
      <c r="H48" s="17">
        <v>2200</v>
      </c>
      <c r="I48" s="14">
        <v>2500</v>
      </c>
      <c r="J48" s="14">
        <v>4500</v>
      </c>
      <c r="K48" s="14">
        <v>4500</v>
      </c>
      <c r="L48" s="14">
        <v>4800</v>
      </c>
      <c r="M48" s="15">
        <v>4800</v>
      </c>
      <c r="N48" s="14">
        <v>4900</v>
      </c>
      <c r="O48" s="14">
        <v>4900</v>
      </c>
      <c r="P48" s="54">
        <v>4000</v>
      </c>
      <c r="Q48" s="57">
        <v>4000</v>
      </c>
      <c r="R48" s="62">
        <v>4200</v>
      </c>
      <c r="S48" s="54">
        <v>4400</v>
      </c>
      <c r="T48" s="57">
        <v>4700</v>
      </c>
      <c r="U48" s="75">
        <v>5000</v>
      </c>
      <c r="V48" s="77">
        <v>5200</v>
      </c>
    </row>
    <row r="49" spans="1:22" x14ac:dyDescent="0.2">
      <c r="A49" s="51">
        <v>5247</v>
      </c>
      <c r="B49" s="10" t="s">
        <v>72</v>
      </c>
      <c r="C49" s="10"/>
      <c r="D49" s="14"/>
      <c r="E49" s="15"/>
      <c r="F49" s="15"/>
      <c r="G49" s="15"/>
      <c r="H49" s="17"/>
      <c r="I49" s="14"/>
      <c r="J49" s="14"/>
      <c r="K49" s="14">
        <v>2500</v>
      </c>
      <c r="L49" s="14">
        <v>2800</v>
      </c>
      <c r="M49" s="15">
        <v>2800</v>
      </c>
      <c r="N49" s="14">
        <v>2900</v>
      </c>
      <c r="O49" s="14">
        <v>2900</v>
      </c>
      <c r="P49" s="54">
        <v>3500</v>
      </c>
      <c r="Q49" s="57">
        <v>3500</v>
      </c>
      <c r="R49" s="62">
        <v>3700</v>
      </c>
      <c r="S49" s="54">
        <v>3900</v>
      </c>
      <c r="T49" s="57">
        <v>4200</v>
      </c>
      <c r="U49" s="75">
        <v>4500</v>
      </c>
      <c r="V49" s="77">
        <v>4700</v>
      </c>
    </row>
    <row r="50" spans="1:22" x14ac:dyDescent="0.2">
      <c r="A50" s="51">
        <v>5248</v>
      </c>
      <c r="B50" s="10" t="s">
        <v>73</v>
      </c>
      <c r="C50" s="10"/>
      <c r="D50" s="14"/>
      <c r="E50" s="15"/>
      <c r="F50" s="15"/>
      <c r="G50" s="15"/>
      <c r="H50" s="17"/>
      <c r="I50" s="14"/>
      <c r="J50" s="14"/>
      <c r="K50" s="14">
        <v>1500</v>
      </c>
      <c r="L50" s="14">
        <v>1800</v>
      </c>
      <c r="M50" s="15">
        <v>1800</v>
      </c>
      <c r="N50" s="14">
        <v>1900</v>
      </c>
      <c r="O50" s="14">
        <v>1900</v>
      </c>
      <c r="P50" s="54">
        <v>1800</v>
      </c>
      <c r="Q50" s="57">
        <v>1800</v>
      </c>
      <c r="R50" s="62">
        <v>2000</v>
      </c>
      <c r="S50" s="54">
        <v>2200</v>
      </c>
      <c r="T50" s="57">
        <v>2300</v>
      </c>
      <c r="U50" s="75">
        <v>2400</v>
      </c>
      <c r="V50" s="77">
        <v>2500</v>
      </c>
    </row>
    <row r="51" spans="1:22" x14ac:dyDescent="0.2">
      <c r="B51" s="10"/>
      <c r="C51" s="10"/>
      <c r="D51" s="10"/>
      <c r="E51" s="12"/>
      <c r="F51" s="12"/>
      <c r="G51" s="12"/>
      <c r="H51" s="31"/>
      <c r="I51" s="10"/>
      <c r="J51" s="10"/>
      <c r="K51" s="10"/>
      <c r="L51" s="10"/>
      <c r="M51" s="12"/>
      <c r="N51" s="10"/>
      <c r="O51" s="10"/>
      <c r="P51" s="51"/>
      <c r="Q51" s="56"/>
      <c r="R51" s="62"/>
      <c r="S51" s="54"/>
      <c r="T51" s="56"/>
      <c r="U51" s="75"/>
      <c r="V51" s="77"/>
    </row>
    <row r="52" spans="1:22" x14ac:dyDescent="0.2">
      <c r="A52" s="51"/>
      <c r="B52" s="6" t="s">
        <v>22</v>
      </c>
      <c r="C52" s="18">
        <f>SUM(C47:C51)</f>
        <v>4250</v>
      </c>
      <c r="D52" s="18">
        <f>SUM(D47:D51)</f>
        <v>4250</v>
      </c>
      <c r="E52" s="19">
        <f>SUM(E47:E51)</f>
        <v>6000</v>
      </c>
      <c r="F52" s="20">
        <f>SUM(F47:F51)</f>
        <v>7500</v>
      </c>
      <c r="G52" s="18">
        <f>SUM(G47:G48)</f>
        <v>7000</v>
      </c>
      <c r="H52" s="21">
        <f>SUM(H47:H51)</f>
        <v>6400</v>
      </c>
      <c r="I52" s="18">
        <f t="shared" ref="I52:N52" si="2">SUM(I46:I51)</f>
        <v>7000</v>
      </c>
      <c r="J52" s="18">
        <f t="shared" si="2"/>
        <v>11000</v>
      </c>
      <c r="K52" s="18">
        <f t="shared" si="2"/>
        <v>11000</v>
      </c>
      <c r="L52" s="18">
        <f t="shared" si="2"/>
        <v>12200</v>
      </c>
      <c r="M52" s="19">
        <f t="shared" si="2"/>
        <v>12200</v>
      </c>
      <c r="N52" s="18">
        <f t="shared" si="2"/>
        <v>12600</v>
      </c>
      <c r="O52" s="18">
        <f>SUM(O46:O51)</f>
        <v>12600</v>
      </c>
      <c r="P52" s="55">
        <f>SUM(P47:P51)</f>
        <v>12800</v>
      </c>
      <c r="Q52" s="58">
        <v>12800</v>
      </c>
      <c r="R52" s="63">
        <f>SUM(R47:R50)</f>
        <v>13600</v>
      </c>
      <c r="S52" s="55">
        <f>SUM(S47:S51)</f>
        <v>14400</v>
      </c>
      <c r="T52" s="58">
        <f>SUM(T47:T51)</f>
        <v>15400</v>
      </c>
      <c r="U52" s="19">
        <f>SUM(U47:U51)</f>
        <v>16400</v>
      </c>
      <c r="V52" s="18">
        <f>SUM(V47:V51)</f>
        <v>17100</v>
      </c>
    </row>
    <row r="53" spans="1:22" x14ac:dyDescent="0.2">
      <c r="B53" s="59"/>
      <c r="C53" s="22"/>
      <c r="D53" s="22"/>
      <c r="E53" s="22"/>
      <c r="F53" s="43"/>
      <c r="G53" s="22"/>
      <c r="H53" s="48"/>
      <c r="I53" s="22"/>
      <c r="J53" s="22"/>
      <c r="K53" s="22"/>
      <c r="L53" s="22"/>
      <c r="M53" s="22"/>
      <c r="N53" s="22"/>
      <c r="O53" s="22"/>
    </row>
    <row r="54" spans="1:22" x14ac:dyDescent="0.2">
      <c r="B54" s="53"/>
      <c r="C54" s="22"/>
      <c r="D54" s="22"/>
      <c r="E54" s="35" t="s">
        <v>68</v>
      </c>
      <c r="F54" s="5"/>
      <c r="G54" s="5"/>
      <c r="H54" s="24"/>
      <c r="I54" s="5"/>
      <c r="J54" s="5"/>
      <c r="K54" s="5"/>
      <c r="L54" s="5"/>
      <c r="M54" s="5"/>
      <c r="N54" s="5"/>
      <c r="O54" s="5"/>
    </row>
    <row r="55" spans="1:22" x14ac:dyDescent="0.2">
      <c r="B55" s="4" t="s">
        <v>98</v>
      </c>
      <c r="C55" s="4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22" ht="9.75" customHeight="1" x14ac:dyDescent="0.2">
      <c r="B56" s="4"/>
      <c r="C56" s="4"/>
      <c r="D56" s="4"/>
      <c r="E56" s="5"/>
      <c r="F56" s="5"/>
      <c r="G56" s="5"/>
      <c r="H56" s="5"/>
      <c r="I56" s="5"/>
      <c r="J56" s="5"/>
      <c r="K56" s="5"/>
      <c r="L56" s="5"/>
      <c r="M56" s="5"/>
      <c r="N56" s="46"/>
      <c r="O56" s="46"/>
    </row>
    <row r="57" spans="1:22" x14ac:dyDescent="0.2">
      <c r="B57" s="6"/>
      <c r="C57" s="7" t="s">
        <v>6</v>
      </c>
      <c r="D57" s="7" t="s">
        <v>64</v>
      </c>
      <c r="E57" s="8" t="s">
        <v>65</v>
      </c>
      <c r="F57" s="8" t="s">
        <v>61</v>
      </c>
      <c r="G57" s="8" t="s">
        <v>61</v>
      </c>
      <c r="H57" s="9" t="s">
        <v>63</v>
      </c>
      <c r="I57" s="7" t="s">
        <v>66</v>
      </c>
      <c r="J57" s="7" t="s">
        <v>69</v>
      </c>
      <c r="K57" s="7" t="s">
        <v>70</v>
      </c>
      <c r="L57" s="7" t="s">
        <v>71</v>
      </c>
      <c r="M57" s="8" t="s">
        <v>74</v>
      </c>
      <c r="N57" s="45" t="s">
        <v>75</v>
      </c>
      <c r="O57" s="45" t="s">
        <v>80</v>
      </c>
      <c r="P57" s="6" t="s">
        <v>85</v>
      </c>
      <c r="Q57" s="8" t="s">
        <v>87</v>
      </c>
      <c r="R57" s="6" t="s">
        <v>88</v>
      </c>
      <c r="S57" s="7" t="s">
        <v>90</v>
      </c>
      <c r="T57" s="11" t="s">
        <v>91</v>
      </c>
      <c r="U57" s="11" t="s">
        <v>92</v>
      </c>
      <c r="V57" s="51" t="s">
        <v>97</v>
      </c>
    </row>
    <row r="58" spans="1:22" x14ac:dyDescent="0.2">
      <c r="A58" s="51">
        <v>5004</v>
      </c>
      <c r="B58" s="6" t="s">
        <v>34</v>
      </c>
      <c r="C58" s="36"/>
      <c r="D58" s="10"/>
      <c r="E58" s="12"/>
      <c r="F58" s="10"/>
      <c r="G58" s="10"/>
      <c r="H58" s="37"/>
      <c r="I58" s="10"/>
      <c r="J58" s="10"/>
      <c r="K58" s="10"/>
      <c r="L58" s="10"/>
      <c r="M58" s="12"/>
      <c r="N58" s="10"/>
      <c r="O58" s="10"/>
      <c r="P58" s="51"/>
      <c r="Q58" s="56"/>
      <c r="R58" s="51"/>
      <c r="S58" s="51"/>
      <c r="U58" s="56"/>
      <c r="V58" s="51"/>
    </row>
    <row r="59" spans="1:22" ht="7.5" customHeight="1" x14ac:dyDescent="0.2">
      <c r="B59" s="38"/>
      <c r="C59" s="10"/>
      <c r="D59" s="10"/>
      <c r="E59" s="12"/>
      <c r="F59" s="10"/>
      <c r="G59" s="10"/>
      <c r="H59" s="37"/>
      <c r="I59" s="10"/>
      <c r="J59" s="10"/>
      <c r="K59" s="10"/>
      <c r="L59" s="10"/>
      <c r="M59" s="12"/>
      <c r="N59" s="10"/>
      <c r="O59" s="10"/>
      <c r="P59" s="51"/>
      <c r="Q59" s="56"/>
      <c r="R59" s="51"/>
      <c r="S59" s="51"/>
      <c r="T59" s="56"/>
      <c r="U59" s="56"/>
      <c r="V59" s="51"/>
    </row>
    <row r="60" spans="1:22" x14ac:dyDescent="0.2">
      <c r="A60" s="51">
        <v>5250</v>
      </c>
      <c r="B60" s="10" t="s">
        <v>23</v>
      </c>
      <c r="C60" s="14">
        <v>1600</v>
      </c>
      <c r="D60" s="14">
        <v>1800</v>
      </c>
      <c r="E60" s="15">
        <v>2500</v>
      </c>
      <c r="F60" s="14">
        <v>3000</v>
      </c>
      <c r="G60" s="14">
        <v>3000</v>
      </c>
      <c r="H60" s="39">
        <v>2600</v>
      </c>
      <c r="I60" s="14">
        <v>4300</v>
      </c>
      <c r="J60" s="14">
        <v>4300</v>
      </c>
      <c r="K60" s="14">
        <v>4800</v>
      </c>
      <c r="L60" s="14">
        <v>5000</v>
      </c>
      <c r="M60" s="15">
        <v>6000</v>
      </c>
      <c r="N60" s="14">
        <v>6000</v>
      </c>
      <c r="O60" s="14">
        <v>6000</v>
      </c>
      <c r="P60" s="54">
        <v>4000</v>
      </c>
      <c r="Q60" s="57">
        <v>4000</v>
      </c>
      <c r="R60" s="62">
        <v>4000</v>
      </c>
      <c r="S60" s="54">
        <v>4000</v>
      </c>
      <c r="T60" s="57">
        <v>4000</v>
      </c>
      <c r="U60" s="74">
        <v>4000</v>
      </c>
      <c r="V60" s="76">
        <v>4000</v>
      </c>
    </row>
    <row r="61" spans="1:22" x14ac:dyDescent="0.2">
      <c r="A61" s="51">
        <v>5260</v>
      </c>
      <c r="B61" s="10" t="s">
        <v>24</v>
      </c>
      <c r="C61" s="14">
        <v>4500</v>
      </c>
      <c r="D61" s="14">
        <v>4500</v>
      </c>
      <c r="E61" s="15">
        <v>5000</v>
      </c>
      <c r="F61" s="14">
        <v>5598</v>
      </c>
      <c r="G61" s="14">
        <v>5517</v>
      </c>
      <c r="H61" s="39">
        <v>5000</v>
      </c>
      <c r="I61" s="14">
        <v>5500</v>
      </c>
      <c r="J61" s="14">
        <v>5311</v>
      </c>
      <c r="K61" s="14">
        <v>5000</v>
      </c>
      <c r="L61" s="14">
        <v>5200</v>
      </c>
      <c r="M61" s="15">
        <v>5200</v>
      </c>
      <c r="N61" s="14">
        <v>5500</v>
      </c>
      <c r="O61" s="14">
        <v>5700</v>
      </c>
      <c r="P61" s="54">
        <v>6500</v>
      </c>
      <c r="Q61" s="57">
        <v>6800</v>
      </c>
      <c r="R61" s="62">
        <v>7000</v>
      </c>
      <c r="S61" s="54">
        <v>7200</v>
      </c>
      <c r="T61" s="57">
        <v>7400</v>
      </c>
      <c r="U61" s="74">
        <v>7500</v>
      </c>
      <c r="V61" s="76">
        <v>7500</v>
      </c>
    </row>
    <row r="62" spans="1:22" x14ac:dyDescent="0.2">
      <c r="A62" s="51">
        <v>5280</v>
      </c>
      <c r="B62" s="10" t="s">
        <v>25</v>
      </c>
      <c r="C62" s="14">
        <v>1000</v>
      </c>
      <c r="D62" s="14">
        <v>1000</v>
      </c>
      <c r="E62" s="15">
        <v>1500</v>
      </c>
      <c r="F62" s="14">
        <v>2000</v>
      </c>
      <c r="G62" s="14">
        <v>2000</v>
      </c>
      <c r="H62" s="39">
        <v>2000</v>
      </c>
      <c r="I62" s="14">
        <v>1500</v>
      </c>
      <c r="J62" s="14">
        <v>1000</v>
      </c>
      <c r="K62" s="14">
        <v>1000</v>
      </c>
      <c r="L62" s="14">
        <v>1000</v>
      </c>
      <c r="M62" s="15">
        <v>1200</v>
      </c>
      <c r="N62" s="14">
        <v>1200</v>
      </c>
      <c r="O62" s="14">
        <v>1000</v>
      </c>
      <c r="P62" s="51">
        <v>500</v>
      </c>
      <c r="Q62" s="56">
        <v>500</v>
      </c>
      <c r="R62" s="62">
        <v>600</v>
      </c>
      <c r="S62" s="54">
        <v>800</v>
      </c>
      <c r="T62" s="56">
        <v>900</v>
      </c>
      <c r="U62" s="74">
        <v>900</v>
      </c>
      <c r="V62" s="76">
        <v>900</v>
      </c>
    </row>
    <row r="63" spans="1:22" x14ac:dyDescent="0.2">
      <c r="B63" s="10"/>
      <c r="C63" s="10"/>
      <c r="D63" s="10"/>
      <c r="E63" s="12"/>
      <c r="F63" s="10"/>
      <c r="G63" s="10"/>
      <c r="H63" s="39"/>
      <c r="I63" s="10"/>
      <c r="J63" s="10"/>
      <c r="K63" s="10"/>
      <c r="L63" s="10"/>
      <c r="M63" s="12"/>
      <c r="N63" s="10"/>
      <c r="O63" s="10"/>
      <c r="P63" s="51"/>
      <c r="Q63" s="57"/>
      <c r="R63" s="62"/>
      <c r="S63" s="54"/>
      <c r="T63" s="56"/>
      <c r="U63" s="74"/>
      <c r="V63" s="76"/>
    </row>
    <row r="64" spans="1:22" x14ac:dyDescent="0.2">
      <c r="A64" s="51"/>
      <c r="B64" s="6" t="s">
        <v>26</v>
      </c>
      <c r="C64" s="18">
        <f>SUM(C60:C63)</f>
        <v>7100</v>
      </c>
      <c r="D64" s="18">
        <f>SUM(D60:D63)</f>
        <v>7300</v>
      </c>
      <c r="E64" s="19">
        <f>SUM(E60:E63)</f>
        <v>9000</v>
      </c>
      <c r="F64" s="28">
        <f>SUM(F60:F63)</f>
        <v>10598</v>
      </c>
      <c r="G64" s="18">
        <f>SUM(G60:G63)</f>
        <v>10517</v>
      </c>
      <c r="H64" s="21">
        <f>SUM(H60:H62)</f>
        <v>9600</v>
      </c>
      <c r="I64" s="18">
        <f t="shared" ref="I64:N64" si="3">SUM(I59:I63)</f>
        <v>11300</v>
      </c>
      <c r="J64" s="18">
        <f t="shared" si="3"/>
        <v>10611</v>
      </c>
      <c r="K64" s="18">
        <f t="shared" si="3"/>
        <v>10800</v>
      </c>
      <c r="L64" s="18">
        <f t="shared" si="3"/>
        <v>11200</v>
      </c>
      <c r="M64" s="19">
        <f t="shared" si="3"/>
        <v>12400</v>
      </c>
      <c r="N64" s="18">
        <f t="shared" si="3"/>
        <v>12700</v>
      </c>
      <c r="O64" s="18">
        <f>SUM(O59:O63)</f>
        <v>12700</v>
      </c>
      <c r="P64" s="55">
        <f>SUM(P60:P63)</f>
        <v>11000</v>
      </c>
      <c r="Q64" s="58">
        <v>11300</v>
      </c>
      <c r="R64" s="63">
        <f>SUM(R60:R62)</f>
        <v>11600</v>
      </c>
      <c r="S64" s="55">
        <f>SUM(S60:S63)</f>
        <v>12000</v>
      </c>
      <c r="T64" s="58">
        <f>SUM(T60:T63)</f>
        <v>12300</v>
      </c>
      <c r="U64" s="67">
        <f>SUM(U60:U63)</f>
        <v>12400</v>
      </c>
      <c r="V64" s="65">
        <f>SUM(V60:V63)</f>
        <v>12400</v>
      </c>
    </row>
    <row r="65" spans="1:22" x14ac:dyDescent="0.2">
      <c r="B65" s="5"/>
      <c r="C65" s="5"/>
      <c r="D65" s="5"/>
      <c r="E65" s="5"/>
      <c r="F65" s="23"/>
      <c r="G65" s="5"/>
      <c r="H65" s="24"/>
      <c r="I65" s="5"/>
      <c r="J65" s="5"/>
      <c r="K65" s="5"/>
      <c r="L65" s="5"/>
      <c r="M65" s="5"/>
      <c r="N65" s="10"/>
      <c r="O65" s="10"/>
      <c r="P65" s="51"/>
      <c r="Q65" s="56"/>
      <c r="R65" s="51"/>
      <c r="S65" s="51"/>
      <c r="T65" s="56"/>
      <c r="U65" s="56"/>
      <c r="V65" s="51"/>
    </row>
    <row r="66" spans="1:22" x14ac:dyDescent="0.2">
      <c r="A66" s="51">
        <v>5005</v>
      </c>
      <c r="B66" s="6" t="s">
        <v>35</v>
      </c>
      <c r="C66" s="10"/>
      <c r="D66" s="10"/>
      <c r="E66" s="12"/>
      <c r="F66" s="10"/>
      <c r="G66" s="10"/>
      <c r="H66" s="13"/>
      <c r="I66" s="10"/>
      <c r="J66" s="10"/>
      <c r="K66" s="10"/>
      <c r="L66" s="10"/>
      <c r="M66" s="12"/>
      <c r="N66" s="10"/>
      <c r="O66" s="10"/>
      <c r="P66" s="51"/>
      <c r="Q66" s="56"/>
      <c r="R66" s="51"/>
      <c r="S66" s="51"/>
      <c r="T66" s="56"/>
      <c r="U66" s="56"/>
      <c r="V66" s="51"/>
    </row>
    <row r="67" spans="1:22" ht="9" customHeight="1" x14ac:dyDescent="0.2">
      <c r="B67" s="10"/>
      <c r="C67" s="10"/>
      <c r="D67" s="10"/>
      <c r="E67" s="12"/>
      <c r="F67" s="38"/>
      <c r="G67" s="10"/>
      <c r="H67" s="37"/>
      <c r="I67" s="10"/>
      <c r="J67" s="10"/>
      <c r="K67" s="10"/>
      <c r="L67" s="10"/>
      <c r="M67" s="12"/>
      <c r="N67" s="10"/>
      <c r="O67" s="10"/>
      <c r="P67" s="51"/>
      <c r="Q67" s="56"/>
      <c r="R67" s="51"/>
      <c r="S67" s="51"/>
      <c r="T67" s="56"/>
      <c r="U67" s="56"/>
      <c r="V67" s="51"/>
    </row>
    <row r="68" spans="1:22" x14ac:dyDescent="0.2">
      <c r="A68" s="51">
        <v>5615</v>
      </c>
      <c r="B68" s="10" t="s">
        <v>27</v>
      </c>
      <c r="C68" s="14">
        <v>3000</v>
      </c>
      <c r="D68" s="14">
        <v>1500</v>
      </c>
      <c r="E68" s="15">
        <v>3000</v>
      </c>
      <c r="F68" s="14">
        <v>3000</v>
      </c>
      <c r="G68" s="14">
        <v>3000</v>
      </c>
      <c r="H68" s="39">
        <v>2000</v>
      </c>
      <c r="I68" s="14">
        <v>1000</v>
      </c>
      <c r="J68" s="14">
        <v>2000</v>
      </c>
      <c r="K68" s="14">
        <v>1500</v>
      </c>
      <c r="L68" s="14">
        <v>2000</v>
      </c>
      <c r="M68" s="15">
        <v>1500</v>
      </c>
      <c r="N68" s="14">
        <v>1500</v>
      </c>
      <c r="O68" s="14">
        <v>1500</v>
      </c>
      <c r="P68" s="54">
        <v>4500</v>
      </c>
      <c r="Q68" s="57">
        <v>4500</v>
      </c>
      <c r="R68" s="62">
        <v>4500</v>
      </c>
      <c r="S68" s="54">
        <v>4500</v>
      </c>
      <c r="T68" s="57">
        <v>4500</v>
      </c>
      <c r="U68" s="74">
        <v>4500</v>
      </c>
      <c r="V68" s="76">
        <v>4500</v>
      </c>
    </row>
    <row r="69" spans="1:22" x14ac:dyDescent="0.2">
      <c r="A69" s="51">
        <v>5617</v>
      </c>
      <c r="B69" s="10" t="s">
        <v>29</v>
      </c>
      <c r="C69" s="10">
        <v>700</v>
      </c>
      <c r="D69" s="14">
        <v>700</v>
      </c>
      <c r="E69" s="12">
        <v>700</v>
      </c>
      <c r="F69" s="14">
        <v>1000</v>
      </c>
      <c r="G69" s="14">
        <v>1000</v>
      </c>
      <c r="H69" s="39">
        <v>500</v>
      </c>
      <c r="I69" s="14">
        <v>1000</v>
      </c>
      <c r="J69" s="14">
        <v>1000</v>
      </c>
      <c r="K69" s="14">
        <v>750</v>
      </c>
      <c r="L69" s="14">
        <v>1000</v>
      </c>
      <c r="M69" s="15">
        <v>1000</v>
      </c>
      <c r="N69" s="14">
        <v>1000</v>
      </c>
      <c r="O69" s="14">
        <v>1000</v>
      </c>
      <c r="P69" s="54">
        <v>2000</v>
      </c>
      <c r="Q69" s="57">
        <v>2000</v>
      </c>
      <c r="R69" s="62">
        <v>2000</v>
      </c>
      <c r="S69" s="54">
        <v>2100</v>
      </c>
      <c r="T69" s="57">
        <v>2200</v>
      </c>
      <c r="U69" s="74">
        <v>2300</v>
      </c>
      <c r="V69" s="76">
        <v>2300</v>
      </c>
    </row>
    <row r="70" spans="1:22" x14ac:dyDescent="0.2">
      <c r="A70" s="51">
        <v>5618</v>
      </c>
      <c r="B70" s="10" t="s">
        <v>76</v>
      </c>
      <c r="C70" s="10"/>
      <c r="D70" s="14"/>
      <c r="E70" s="12"/>
      <c r="F70" s="14"/>
      <c r="G70" s="14"/>
      <c r="H70" s="39"/>
      <c r="I70" s="14"/>
      <c r="J70" s="14"/>
      <c r="K70" s="14"/>
      <c r="L70" s="14"/>
      <c r="M70" s="15"/>
      <c r="N70" s="14">
        <v>650</v>
      </c>
      <c r="O70" s="14">
        <v>650</v>
      </c>
      <c r="P70" s="51">
        <v>650</v>
      </c>
      <c r="Q70" s="56">
        <v>650</v>
      </c>
      <c r="R70" s="62">
        <v>700</v>
      </c>
      <c r="S70" s="54">
        <v>750</v>
      </c>
      <c r="T70" s="57">
        <v>1500</v>
      </c>
      <c r="U70" s="74">
        <v>1500</v>
      </c>
      <c r="V70" s="76">
        <v>1500</v>
      </c>
    </row>
    <row r="71" spans="1:22" x14ac:dyDescent="0.2">
      <c r="A71" s="51">
        <v>5625</v>
      </c>
      <c r="B71" s="10" t="s">
        <v>57</v>
      </c>
      <c r="C71" s="10">
        <v>700</v>
      </c>
      <c r="D71" s="14">
        <v>1000</v>
      </c>
      <c r="E71" s="15">
        <v>2500</v>
      </c>
      <c r="F71" s="14">
        <v>5000</v>
      </c>
      <c r="G71" s="14">
        <v>5000</v>
      </c>
      <c r="H71" s="39">
        <v>2500</v>
      </c>
      <c r="I71" s="14">
        <v>750</v>
      </c>
      <c r="J71" s="14">
        <v>750</v>
      </c>
      <c r="K71" s="14">
        <v>600</v>
      </c>
      <c r="L71" s="14">
        <v>600</v>
      </c>
      <c r="M71" s="15">
        <v>550</v>
      </c>
      <c r="N71" s="14">
        <v>550</v>
      </c>
      <c r="O71" s="14">
        <v>550</v>
      </c>
      <c r="P71" s="51">
        <v>750</v>
      </c>
      <c r="Q71" s="56">
        <v>750</v>
      </c>
      <c r="R71" s="62">
        <v>800</v>
      </c>
      <c r="S71" s="54">
        <v>800</v>
      </c>
      <c r="T71" s="56">
        <v>800</v>
      </c>
      <c r="U71" s="74">
        <v>800</v>
      </c>
      <c r="V71" s="76">
        <v>500</v>
      </c>
    </row>
    <row r="72" spans="1:22" x14ac:dyDescent="0.2">
      <c r="A72" s="51">
        <v>5630</v>
      </c>
      <c r="B72" s="10" t="s">
        <v>54</v>
      </c>
      <c r="C72" s="10">
        <v>400</v>
      </c>
      <c r="D72" s="10">
        <v>500</v>
      </c>
      <c r="E72" s="12">
        <v>500</v>
      </c>
      <c r="F72" s="10">
        <v>750</v>
      </c>
      <c r="G72" s="10">
        <v>750</v>
      </c>
      <c r="H72" s="39">
        <v>500</v>
      </c>
      <c r="I72" s="10">
        <v>500</v>
      </c>
      <c r="J72" s="10">
        <v>500</v>
      </c>
      <c r="K72" s="10">
        <v>500</v>
      </c>
      <c r="L72" s="10">
        <v>500</v>
      </c>
      <c r="M72" s="12">
        <v>500</v>
      </c>
      <c r="N72" s="10">
        <v>500</v>
      </c>
      <c r="O72" s="10">
        <v>500</v>
      </c>
      <c r="P72" s="51">
        <v>500</v>
      </c>
      <c r="Q72" s="56">
        <v>500</v>
      </c>
      <c r="R72" s="62">
        <v>500</v>
      </c>
      <c r="S72" s="54">
        <v>600</v>
      </c>
      <c r="T72" s="56">
        <v>500</v>
      </c>
      <c r="U72" s="74">
        <v>500</v>
      </c>
      <c r="V72" s="76">
        <v>500</v>
      </c>
    </row>
    <row r="73" spans="1:22" x14ac:dyDescent="0.2">
      <c r="A73" s="51">
        <v>5635</v>
      </c>
      <c r="B73" s="10" t="s">
        <v>28</v>
      </c>
      <c r="C73" s="10">
        <v>500</v>
      </c>
      <c r="D73" s="14">
        <v>1000</v>
      </c>
      <c r="E73" s="15">
        <v>1500</v>
      </c>
      <c r="F73" s="14">
        <v>2000</v>
      </c>
      <c r="G73" s="14">
        <v>2000</v>
      </c>
      <c r="H73" s="39">
        <v>1500</v>
      </c>
      <c r="I73" s="14">
        <v>2000</v>
      </c>
      <c r="J73" s="14">
        <v>2000</v>
      </c>
      <c r="K73" s="14">
        <v>1800</v>
      </c>
      <c r="L73" s="14">
        <v>1800</v>
      </c>
      <c r="M73" s="15">
        <v>2000</v>
      </c>
      <c r="N73" s="14">
        <v>2200</v>
      </c>
      <c r="O73" s="14">
        <v>2500</v>
      </c>
      <c r="P73" s="54">
        <v>3400</v>
      </c>
      <c r="Q73" s="57">
        <v>3500</v>
      </c>
      <c r="R73" s="62">
        <v>3600</v>
      </c>
      <c r="S73" s="54">
        <v>3700</v>
      </c>
      <c r="T73" s="57">
        <v>3800</v>
      </c>
      <c r="U73" s="74">
        <v>4000</v>
      </c>
      <c r="V73" s="76">
        <v>4000</v>
      </c>
    </row>
    <row r="74" spans="1:22" x14ac:dyDescent="0.2">
      <c r="A74" s="51">
        <v>5640</v>
      </c>
      <c r="B74" s="10" t="s">
        <v>82</v>
      </c>
      <c r="C74" s="14">
        <v>6000</v>
      </c>
      <c r="D74" s="14">
        <v>6750</v>
      </c>
      <c r="E74" s="15">
        <v>7450</v>
      </c>
      <c r="F74" s="14">
        <v>8000</v>
      </c>
      <c r="G74" s="14">
        <v>8000</v>
      </c>
      <c r="H74" s="39">
        <v>11000</v>
      </c>
      <c r="I74" s="14">
        <v>11000</v>
      </c>
      <c r="J74" s="14">
        <v>11000</v>
      </c>
      <c r="K74" s="14">
        <v>11000</v>
      </c>
      <c r="L74" s="14">
        <v>11500</v>
      </c>
      <c r="M74" s="15">
        <v>11000</v>
      </c>
      <c r="N74" s="14">
        <v>11000</v>
      </c>
      <c r="O74" s="14">
        <v>11000</v>
      </c>
      <c r="P74" s="54">
        <v>12200</v>
      </c>
      <c r="Q74" s="57">
        <v>13000</v>
      </c>
      <c r="R74" s="62">
        <v>15000</v>
      </c>
      <c r="S74" s="54">
        <v>15000</v>
      </c>
      <c r="T74" s="57">
        <v>16000</v>
      </c>
      <c r="U74" s="74">
        <v>17000</v>
      </c>
      <c r="V74" s="76">
        <v>18000</v>
      </c>
    </row>
    <row r="75" spans="1:22" x14ac:dyDescent="0.2">
      <c r="B75" s="10"/>
      <c r="C75" s="10"/>
      <c r="D75" s="10"/>
      <c r="E75" s="12"/>
      <c r="F75" s="10"/>
      <c r="G75" s="10"/>
      <c r="H75" s="39"/>
      <c r="I75" s="10"/>
      <c r="J75" s="10"/>
      <c r="K75" s="10"/>
      <c r="L75" s="10"/>
      <c r="M75" s="12"/>
      <c r="N75" s="10"/>
      <c r="O75" s="10"/>
      <c r="P75" s="51"/>
      <c r="Q75" s="57"/>
      <c r="R75" s="62"/>
      <c r="S75" s="54"/>
      <c r="T75" s="56"/>
      <c r="U75" s="74"/>
      <c r="V75" s="76"/>
    </row>
    <row r="76" spans="1:22" x14ac:dyDescent="0.2">
      <c r="A76" s="51"/>
      <c r="B76" s="6" t="s">
        <v>30</v>
      </c>
      <c r="C76" s="18">
        <f>SUM(C68:C75)</f>
        <v>11300</v>
      </c>
      <c r="D76" s="18">
        <f>SUM(D68:D75)</f>
        <v>11450</v>
      </c>
      <c r="E76" s="18">
        <f>SUM(E68:E75)</f>
        <v>15650</v>
      </c>
      <c r="F76" s="28">
        <f>SUM(F68:F75)</f>
        <v>19750</v>
      </c>
      <c r="G76" s="18">
        <f>SUM(G68:G74)</f>
        <v>19750</v>
      </c>
      <c r="H76" s="40">
        <f>SUM(H68:H75)</f>
        <v>18000</v>
      </c>
      <c r="I76" s="18">
        <f>SUM(I68:I75)</f>
        <v>16250</v>
      </c>
      <c r="J76" s="18">
        <f t="shared" ref="J76:O76" si="4">SUM(J67:J75)</f>
        <v>17250</v>
      </c>
      <c r="K76" s="18">
        <f t="shared" si="4"/>
        <v>16150</v>
      </c>
      <c r="L76" s="18">
        <f t="shared" si="4"/>
        <v>17400</v>
      </c>
      <c r="M76" s="19">
        <f t="shared" si="4"/>
        <v>16550</v>
      </c>
      <c r="N76" s="18">
        <f t="shared" si="4"/>
        <v>17400</v>
      </c>
      <c r="O76" s="18">
        <f t="shared" si="4"/>
        <v>17700</v>
      </c>
      <c r="P76" s="55">
        <f>SUM(P68:P75)</f>
        <v>24000</v>
      </c>
      <c r="Q76" s="58">
        <v>24900</v>
      </c>
      <c r="R76" s="63">
        <f>SUM(R68:R74)</f>
        <v>27100</v>
      </c>
      <c r="S76" s="55">
        <f>SUM(S68:S75)</f>
        <v>27450</v>
      </c>
      <c r="T76" s="58">
        <f>SUM(T68:T75)</f>
        <v>29300</v>
      </c>
      <c r="U76" s="67">
        <f>SUM(U68:U75)</f>
        <v>30600</v>
      </c>
      <c r="V76" s="65">
        <f>SUM(V68:V75)</f>
        <v>31300</v>
      </c>
    </row>
    <row r="77" spans="1:22" x14ac:dyDescent="0.2">
      <c r="B77" s="5"/>
      <c r="C77" s="5"/>
      <c r="D77" s="5"/>
      <c r="E77" s="5"/>
      <c r="F77" s="5"/>
      <c r="G77" s="5"/>
      <c r="H77" s="24"/>
      <c r="I77" s="5"/>
      <c r="J77" s="5"/>
      <c r="K77" s="5"/>
      <c r="L77" s="5"/>
      <c r="M77" s="5"/>
      <c r="N77" s="10"/>
      <c r="O77" s="10"/>
      <c r="P77" s="51"/>
      <c r="Q77" s="56"/>
      <c r="R77" s="51"/>
      <c r="S77" s="51"/>
      <c r="T77" s="56"/>
      <c r="U77" s="56"/>
      <c r="V77" s="51"/>
    </row>
    <row r="78" spans="1:22" x14ac:dyDescent="0.2">
      <c r="A78" s="51">
        <v>5006</v>
      </c>
      <c r="B78" s="6" t="s">
        <v>44</v>
      </c>
      <c r="C78" s="10"/>
      <c r="D78" s="10"/>
      <c r="E78" s="10"/>
      <c r="F78" s="10"/>
      <c r="G78" s="10"/>
      <c r="H78" s="13"/>
      <c r="I78" s="10"/>
      <c r="J78" s="10"/>
      <c r="K78" s="10"/>
      <c r="L78" s="10"/>
      <c r="M78" s="12"/>
      <c r="N78" s="10"/>
      <c r="O78" s="10"/>
      <c r="P78" s="51"/>
      <c r="Q78" s="56"/>
      <c r="R78" s="51"/>
      <c r="S78" s="51"/>
      <c r="T78" s="56"/>
      <c r="U78" s="56"/>
      <c r="V78" s="51"/>
    </row>
    <row r="79" spans="1:22" ht="7.5" customHeight="1" x14ac:dyDescent="0.2">
      <c r="B79" s="10"/>
      <c r="C79" s="10"/>
      <c r="D79" s="10"/>
      <c r="E79" s="12"/>
      <c r="F79" s="10"/>
      <c r="G79" s="10"/>
      <c r="H79" s="37"/>
      <c r="I79" s="10"/>
      <c r="J79" s="10"/>
      <c r="K79" s="10"/>
      <c r="L79" s="10"/>
      <c r="M79" s="12"/>
      <c r="N79" s="10"/>
      <c r="O79" s="10"/>
      <c r="P79" s="51"/>
      <c r="Q79" s="56"/>
      <c r="R79" s="51"/>
      <c r="S79" s="51"/>
      <c r="T79" s="56"/>
      <c r="U79" s="56"/>
      <c r="V79" s="51"/>
    </row>
    <row r="80" spans="1:22" x14ac:dyDescent="0.2">
      <c r="A80" s="51">
        <v>5300</v>
      </c>
      <c r="B80" s="10" t="s">
        <v>36</v>
      </c>
      <c r="C80" s="10">
        <v>750</v>
      </c>
      <c r="D80" s="14">
        <v>1000</v>
      </c>
      <c r="E80" s="15">
        <v>1500</v>
      </c>
      <c r="F80" s="14">
        <v>1800</v>
      </c>
      <c r="G80" s="14">
        <v>1800</v>
      </c>
      <c r="H80" s="39">
        <v>1800</v>
      </c>
      <c r="I80" s="14">
        <v>1800</v>
      </c>
      <c r="J80" s="14">
        <v>1800</v>
      </c>
      <c r="K80" s="14">
        <v>1800</v>
      </c>
      <c r="L80" s="14">
        <v>1500</v>
      </c>
      <c r="M80" s="15">
        <v>1400</v>
      </c>
      <c r="N80" s="14">
        <v>1500</v>
      </c>
      <c r="O80" s="14">
        <v>1700</v>
      </c>
      <c r="P80" s="54">
        <v>1800</v>
      </c>
      <c r="Q80" s="57">
        <v>1600</v>
      </c>
      <c r="R80" s="62">
        <v>1600</v>
      </c>
      <c r="S80" s="54">
        <v>1400</v>
      </c>
      <c r="T80" s="57">
        <v>1200</v>
      </c>
      <c r="U80" s="74">
        <v>1200</v>
      </c>
      <c r="V80" s="76">
        <v>1200</v>
      </c>
    </row>
    <row r="81" spans="1:22" x14ac:dyDescent="0.2">
      <c r="A81" s="51">
        <v>6000</v>
      </c>
      <c r="B81" s="10" t="s">
        <v>37</v>
      </c>
      <c r="C81" s="14">
        <v>107125</v>
      </c>
      <c r="D81" s="14">
        <v>116350</v>
      </c>
      <c r="E81" s="15">
        <v>119870</v>
      </c>
      <c r="F81" s="14">
        <v>124484</v>
      </c>
      <c r="G81" s="14">
        <v>116543</v>
      </c>
      <c r="H81" s="69">
        <v>122200</v>
      </c>
      <c r="I81" s="14">
        <v>138000</v>
      </c>
      <c r="J81" s="14">
        <v>163000</v>
      </c>
      <c r="K81" s="14">
        <v>171600</v>
      </c>
      <c r="L81" s="14">
        <v>180795</v>
      </c>
      <c r="M81" s="15">
        <v>190500</v>
      </c>
      <c r="N81" s="14">
        <v>192500</v>
      </c>
      <c r="O81" s="14">
        <v>201600</v>
      </c>
      <c r="P81" s="54">
        <v>291968</v>
      </c>
      <c r="Q81" s="57">
        <v>292577</v>
      </c>
      <c r="R81" s="62">
        <v>284683</v>
      </c>
      <c r="S81" s="54">
        <v>287378</v>
      </c>
      <c r="T81" s="57">
        <v>284417</v>
      </c>
      <c r="U81" s="74">
        <v>283997</v>
      </c>
      <c r="V81" s="76">
        <v>296701</v>
      </c>
    </row>
    <row r="82" spans="1:22" x14ac:dyDescent="0.2">
      <c r="A82" s="51">
        <v>6490</v>
      </c>
      <c r="B82" s="10" t="s">
        <v>45</v>
      </c>
      <c r="C82" s="14">
        <v>11500</v>
      </c>
      <c r="D82" s="14">
        <v>12500</v>
      </c>
      <c r="E82" s="15">
        <v>13500</v>
      </c>
      <c r="F82" s="14">
        <v>14000</v>
      </c>
      <c r="G82" s="14">
        <v>13000</v>
      </c>
      <c r="H82" s="69">
        <v>14000</v>
      </c>
      <c r="I82" s="14">
        <v>18000</v>
      </c>
      <c r="J82" s="14">
        <v>21000</v>
      </c>
      <c r="K82" s="14">
        <v>19000</v>
      </c>
      <c r="L82" s="14">
        <v>20000</v>
      </c>
      <c r="M82" s="15">
        <v>19000</v>
      </c>
      <c r="N82" s="14">
        <v>17500</v>
      </c>
      <c r="O82" s="14">
        <v>20000</v>
      </c>
      <c r="P82" s="54">
        <v>31000</v>
      </c>
      <c r="Q82" s="57">
        <v>31000</v>
      </c>
      <c r="R82" s="62">
        <v>32000</v>
      </c>
      <c r="S82" s="54">
        <v>33000</v>
      </c>
      <c r="T82" s="57">
        <v>33000</v>
      </c>
      <c r="U82" s="74">
        <v>31000</v>
      </c>
      <c r="V82" s="76">
        <v>31000</v>
      </c>
    </row>
    <row r="83" spans="1:22" x14ac:dyDescent="0.2">
      <c r="A83" s="51">
        <v>6491</v>
      </c>
      <c r="B83" s="10" t="s">
        <v>38</v>
      </c>
      <c r="C83" s="14">
        <v>15765</v>
      </c>
      <c r="D83" s="14">
        <v>23500</v>
      </c>
      <c r="E83" s="15">
        <v>21500</v>
      </c>
      <c r="F83" s="14">
        <v>20500</v>
      </c>
      <c r="G83" s="14">
        <v>20500</v>
      </c>
      <c r="H83" s="69">
        <v>16000</v>
      </c>
      <c r="I83" s="14">
        <v>19500</v>
      </c>
      <c r="J83" s="14">
        <v>25000</v>
      </c>
      <c r="K83" s="14">
        <v>27000</v>
      </c>
      <c r="L83" s="14">
        <v>27000</v>
      </c>
      <c r="M83" s="15">
        <v>31000</v>
      </c>
      <c r="N83" s="14">
        <v>36000</v>
      </c>
      <c r="O83" s="14">
        <v>40000</v>
      </c>
      <c r="P83" s="54">
        <v>40000</v>
      </c>
      <c r="Q83" s="57">
        <v>40000</v>
      </c>
      <c r="R83" s="62">
        <v>41000</v>
      </c>
      <c r="S83" s="54">
        <v>41000</v>
      </c>
      <c r="T83" s="57">
        <v>45000</v>
      </c>
      <c r="U83" s="74">
        <v>55000</v>
      </c>
      <c r="V83" s="76">
        <v>55000</v>
      </c>
    </row>
    <row r="84" spans="1:22" x14ac:dyDescent="0.2">
      <c r="A84" s="51">
        <v>6492</v>
      </c>
      <c r="B84" s="10" t="s">
        <v>81</v>
      </c>
      <c r="C84" s="14"/>
      <c r="D84" s="14"/>
      <c r="E84" s="15"/>
      <c r="F84" s="14"/>
      <c r="G84" s="14"/>
      <c r="H84" s="69"/>
      <c r="I84" s="14"/>
      <c r="J84" s="14"/>
      <c r="K84" s="14"/>
      <c r="L84" s="14"/>
      <c r="M84" s="15">
        <v>0</v>
      </c>
      <c r="N84" s="14">
        <v>0</v>
      </c>
      <c r="O84" s="14">
        <v>0</v>
      </c>
      <c r="P84" s="54">
        <v>14500</v>
      </c>
      <c r="Q84" s="57">
        <v>15500</v>
      </c>
      <c r="R84" s="62">
        <v>16500</v>
      </c>
      <c r="S84" s="54">
        <v>16500</v>
      </c>
      <c r="T84" s="57">
        <v>16500</v>
      </c>
      <c r="U84" s="74">
        <v>16000</v>
      </c>
      <c r="V84" s="76">
        <v>16000</v>
      </c>
    </row>
    <row r="85" spans="1:22" x14ac:dyDescent="0.2">
      <c r="A85" s="51">
        <v>6510</v>
      </c>
      <c r="B85" s="10" t="s">
        <v>39</v>
      </c>
      <c r="C85" s="10">
        <v>175</v>
      </c>
      <c r="D85" s="10">
        <v>175</v>
      </c>
      <c r="E85" s="12">
        <v>175</v>
      </c>
      <c r="F85" s="10">
        <v>175</v>
      </c>
      <c r="G85" s="10">
        <v>175</v>
      </c>
      <c r="H85" s="39">
        <v>175</v>
      </c>
      <c r="I85" s="10">
        <v>175</v>
      </c>
      <c r="J85" s="10">
        <v>200</v>
      </c>
      <c r="K85" s="10">
        <v>200</v>
      </c>
      <c r="L85" s="10">
        <v>200</v>
      </c>
      <c r="M85" s="12">
        <v>200</v>
      </c>
      <c r="N85" s="10">
        <v>200</v>
      </c>
      <c r="O85" s="10">
        <v>200</v>
      </c>
      <c r="P85" s="51">
        <v>500</v>
      </c>
      <c r="Q85" s="56">
        <v>500</v>
      </c>
      <c r="R85" s="62">
        <v>600</v>
      </c>
      <c r="S85" s="54">
        <v>600</v>
      </c>
      <c r="T85" s="56">
        <v>600</v>
      </c>
      <c r="U85" s="74">
        <v>600</v>
      </c>
      <c r="V85" s="76">
        <v>600</v>
      </c>
    </row>
    <row r="86" spans="1:22" x14ac:dyDescent="0.2">
      <c r="A86" s="51">
        <v>6600</v>
      </c>
      <c r="B86" s="10" t="s">
        <v>40</v>
      </c>
      <c r="C86" s="10">
        <v>600</v>
      </c>
      <c r="D86" s="14">
        <v>500</v>
      </c>
      <c r="E86" s="15">
        <v>1000</v>
      </c>
      <c r="F86" s="14">
        <v>1000</v>
      </c>
      <c r="G86" s="14">
        <v>1000</v>
      </c>
      <c r="H86" s="69">
        <v>1750</v>
      </c>
      <c r="I86" s="14">
        <v>1500</v>
      </c>
      <c r="J86" s="14">
        <v>1500</v>
      </c>
      <c r="K86" s="14">
        <v>1500</v>
      </c>
      <c r="L86" s="14">
        <v>1500</v>
      </c>
      <c r="M86" s="15">
        <v>1000</v>
      </c>
      <c r="N86" s="14">
        <v>750</v>
      </c>
      <c r="O86" s="14">
        <v>750</v>
      </c>
      <c r="P86" s="54">
        <v>1000</v>
      </c>
      <c r="Q86" s="56">
        <v>750</v>
      </c>
      <c r="R86" s="62">
        <v>1000</v>
      </c>
      <c r="S86" s="54">
        <v>1100</v>
      </c>
      <c r="T86" s="70">
        <v>1200</v>
      </c>
      <c r="U86" s="74">
        <v>2500</v>
      </c>
      <c r="V86" s="76">
        <v>2500</v>
      </c>
    </row>
    <row r="87" spans="1:22" x14ac:dyDescent="0.2">
      <c r="A87" s="51">
        <v>6610</v>
      </c>
      <c r="B87" s="10" t="s">
        <v>41</v>
      </c>
      <c r="C87" s="14">
        <v>2040</v>
      </c>
      <c r="D87" s="14">
        <v>2280</v>
      </c>
      <c r="E87" s="15">
        <v>2350</v>
      </c>
      <c r="F87" s="14">
        <v>2420</v>
      </c>
      <c r="G87" s="14">
        <v>2420</v>
      </c>
      <c r="H87" s="39">
        <v>2480</v>
      </c>
      <c r="I87" s="14">
        <v>2580</v>
      </c>
      <c r="J87" s="14">
        <v>2700</v>
      </c>
      <c r="K87" s="14">
        <v>2785</v>
      </c>
      <c r="L87" s="14">
        <v>2880</v>
      </c>
      <c r="M87" s="15">
        <v>2880</v>
      </c>
      <c r="N87" s="14">
        <v>3600</v>
      </c>
      <c r="O87" s="14">
        <v>3600</v>
      </c>
      <c r="P87" s="54">
        <v>4020</v>
      </c>
      <c r="Q87" s="57">
        <v>4080</v>
      </c>
      <c r="R87" s="62">
        <v>4200</v>
      </c>
      <c r="S87" s="54">
        <v>4320</v>
      </c>
      <c r="T87" s="57">
        <v>4440</v>
      </c>
      <c r="U87" s="74">
        <v>4560</v>
      </c>
      <c r="V87" s="76">
        <v>4680</v>
      </c>
    </row>
    <row r="88" spans="1:22" x14ac:dyDescent="0.2">
      <c r="A88" s="51">
        <v>6615</v>
      </c>
      <c r="B88" s="10" t="s">
        <v>77</v>
      </c>
      <c r="C88" s="14"/>
      <c r="D88" s="14"/>
      <c r="E88" s="15"/>
      <c r="F88" s="14"/>
      <c r="G88" s="14"/>
      <c r="H88" s="39"/>
      <c r="I88" s="14"/>
      <c r="J88" s="14"/>
      <c r="K88" s="14"/>
      <c r="L88" s="14"/>
      <c r="M88" s="15">
        <v>2700</v>
      </c>
      <c r="N88" s="14">
        <v>2700</v>
      </c>
      <c r="O88" s="14">
        <v>2500</v>
      </c>
      <c r="P88" s="54">
        <v>3600</v>
      </c>
      <c r="Q88" s="57">
        <v>3700</v>
      </c>
      <c r="R88" s="62">
        <v>3900</v>
      </c>
      <c r="S88" s="54">
        <v>4000</v>
      </c>
      <c r="T88" s="57">
        <v>4100</v>
      </c>
      <c r="U88" s="74">
        <v>4300</v>
      </c>
      <c r="V88" s="76">
        <v>4500</v>
      </c>
    </row>
    <row r="89" spans="1:22" x14ac:dyDescent="0.2">
      <c r="A89" s="51">
        <v>6630</v>
      </c>
      <c r="B89" s="10" t="s">
        <v>46</v>
      </c>
      <c r="C89" s="14"/>
      <c r="D89" s="14">
        <v>2000</v>
      </c>
      <c r="E89" s="15">
        <v>2000</v>
      </c>
      <c r="F89" s="10" t="s">
        <v>4</v>
      </c>
      <c r="G89" s="10"/>
      <c r="H89" s="39">
        <v>5700</v>
      </c>
      <c r="I89" s="10">
        <v>0</v>
      </c>
      <c r="J89" s="14">
        <v>0</v>
      </c>
      <c r="K89" s="14">
        <v>0</v>
      </c>
      <c r="L89" s="14">
        <v>0</v>
      </c>
      <c r="M89" s="15">
        <v>0</v>
      </c>
      <c r="N89" s="14">
        <v>0</v>
      </c>
      <c r="O89" s="14">
        <v>7500</v>
      </c>
      <c r="P89" s="54">
        <v>8900</v>
      </c>
      <c r="Q89" s="57">
        <v>9000</v>
      </c>
      <c r="R89" s="62">
        <v>9100</v>
      </c>
      <c r="S89" s="54">
        <v>9100</v>
      </c>
      <c r="T89" s="57">
        <v>9200</v>
      </c>
      <c r="U89" s="74">
        <v>9400</v>
      </c>
      <c r="V89" s="76">
        <v>9800</v>
      </c>
    </row>
    <row r="90" spans="1:22" x14ac:dyDescent="0.2">
      <c r="A90" s="51">
        <v>6640</v>
      </c>
      <c r="B90" s="10" t="s">
        <v>42</v>
      </c>
      <c r="C90" s="14">
        <v>1000</v>
      </c>
      <c r="D90" s="14"/>
      <c r="E90" s="15">
        <v>2000</v>
      </c>
      <c r="F90" s="14">
        <v>2000</v>
      </c>
      <c r="G90" s="14">
        <v>2000</v>
      </c>
      <c r="H90" s="39">
        <v>1000</v>
      </c>
      <c r="I90" s="14">
        <v>1000</v>
      </c>
      <c r="J90" s="14">
        <v>1000</v>
      </c>
      <c r="K90" s="14">
        <v>2000</v>
      </c>
      <c r="L90" s="14">
        <v>3000</v>
      </c>
      <c r="M90" s="15">
        <v>3200</v>
      </c>
      <c r="N90" s="14">
        <v>3500</v>
      </c>
      <c r="O90" s="14">
        <v>3500</v>
      </c>
      <c r="P90" s="54">
        <v>2500</v>
      </c>
      <c r="Q90" s="57">
        <v>2500</v>
      </c>
      <c r="R90" s="62">
        <v>2500</v>
      </c>
      <c r="S90" s="54">
        <v>2500</v>
      </c>
      <c r="T90" s="57">
        <v>3000</v>
      </c>
      <c r="U90" s="74">
        <v>3500</v>
      </c>
      <c r="V90" s="76">
        <v>3500</v>
      </c>
    </row>
    <row r="91" spans="1:22" x14ac:dyDescent="0.2">
      <c r="B91" s="10" t="s">
        <v>4</v>
      </c>
      <c r="C91" s="10"/>
      <c r="D91" s="10"/>
      <c r="E91" s="12"/>
      <c r="F91" s="10"/>
      <c r="G91" s="10"/>
      <c r="H91" s="39"/>
      <c r="I91" s="10"/>
      <c r="J91" s="10"/>
      <c r="K91" s="10"/>
      <c r="L91" s="10"/>
      <c r="M91" s="12"/>
      <c r="N91" s="10"/>
      <c r="O91" s="10"/>
      <c r="P91" s="54"/>
      <c r="Q91" s="57"/>
      <c r="R91" s="62"/>
      <c r="S91" s="54"/>
      <c r="T91" s="56"/>
      <c r="U91" s="74"/>
      <c r="V91" s="76"/>
    </row>
    <row r="92" spans="1:22" x14ac:dyDescent="0.2">
      <c r="A92" s="51"/>
      <c r="B92" s="6" t="s">
        <v>43</v>
      </c>
      <c r="C92" s="28">
        <f t="shared" ref="C92:H92" si="5">SUM(C80:C91)</f>
        <v>138955</v>
      </c>
      <c r="D92" s="28">
        <f t="shared" si="5"/>
        <v>158305</v>
      </c>
      <c r="E92" s="28">
        <f t="shared" si="5"/>
        <v>163895</v>
      </c>
      <c r="F92" s="28">
        <f t="shared" si="5"/>
        <v>166379</v>
      </c>
      <c r="G92" s="18">
        <f t="shared" si="5"/>
        <v>157438</v>
      </c>
      <c r="H92" s="40">
        <f t="shared" si="5"/>
        <v>165105</v>
      </c>
      <c r="I92" s="18">
        <v>182555</v>
      </c>
      <c r="J92" s="18">
        <f t="shared" ref="J92:O92" si="6">SUM(J79:J91)</f>
        <v>216200</v>
      </c>
      <c r="K92" s="18">
        <f t="shared" si="6"/>
        <v>225885</v>
      </c>
      <c r="L92" s="18">
        <f t="shared" si="6"/>
        <v>236875</v>
      </c>
      <c r="M92" s="19">
        <f t="shared" si="6"/>
        <v>251880</v>
      </c>
      <c r="N92" s="18">
        <f t="shared" si="6"/>
        <v>258250</v>
      </c>
      <c r="O92" s="18">
        <f t="shared" si="6"/>
        <v>281350</v>
      </c>
      <c r="P92" s="55">
        <v>399788</v>
      </c>
      <c r="Q92" s="58">
        <v>401207</v>
      </c>
      <c r="R92" s="63">
        <f>SUM(R80:R90)</f>
        <v>397083</v>
      </c>
      <c r="S92" s="55">
        <f>SUM(S80:S91)</f>
        <v>400898</v>
      </c>
      <c r="T92" s="58">
        <f>SUM(T80:T91)</f>
        <v>402657</v>
      </c>
      <c r="U92" s="67">
        <f>SUM(U80:U91)</f>
        <v>412057</v>
      </c>
      <c r="V92" s="65">
        <f>SUM(V80:V91)</f>
        <v>425481</v>
      </c>
    </row>
    <row r="93" spans="1:22" x14ac:dyDescent="0.2">
      <c r="B93" s="5"/>
      <c r="C93" s="5"/>
      <c r="D93" s="5"/>
      <c r="E93" s="5"/>
      <c r="F93" s="5"/>
      <c r="G93" s="5"/>
      <c r="H93" s="24"/>
      <c r="I93" s="5"/>
      <c r="J93" s="5"/>
      <c r="K93" s="5"/>
      <c r="L93" s="5"/>
      <c r="M93" s="5"/>
      <c r="N93" s="10"/>
      <c r="O93" s="10"/>
      <c r="P93" s="51"/>
      <c r="Q93" s="56"/>
      <c r="R93" s="51"/>
      <c r="S93" s="51"/>
      <c r="T93" s="56"/>
      <c r="U93" s="56"/>
      <c r="V93" s="51"/>
    </row>
    <row r="94" spans="1:22" x14ac:dyDescent="0.2">
      <c r="A94" s="51">
        <v>5007</v>
      </c>
      <c r="B94" s="6" t="s">
        <v>47</v>
      </c>
      <c r="C94" s="10"/>
      <c r="D94" s="10"/>
      <c r="E94" s="10"/>
      <c r="F94" s="10"/>
      <c r="G94" s="10"/>
      <c r="H94" s="13"/>
      <c r="I94" s="10"/>
      <c r="J94" s="10"/>
      <c r="K94" s="10"/>
      <c r="L94" s="10"/>
      <c r="M94" s="12"/>
      <c r="N94" s="10"/>
      <c r="O94" s="10"/>
      <c r="P94" s="51"/>
      <c r="Q94" s="56"/>
      <c r="R94" s="51"/>
      <c r="S94" s="51"/>
      <c r="T94" s="56"/>
      <c r="U94" s="56"/>
      <c r="V94" s="51"/>
    </row>
    <row r="95" spans="1:22" ht="6.75" customHeight="1" x14ac:dyDescent="0.2">
      <c r="B95" s="10"/>
      <c r="C95" s="10"/>
      <c r="D95" s="10"/>
      <c r="E95" s="12"/>
      <c r="F95" s="10"/>
      <c r="G95" s="10"/>
      <c r="H95" s="37"/>
      <c r="I95" s="10"/>
      <c r="J95" s="10"/>
      <c r="K95" s="10"/>
      <c r="L95" s="10"/>
      <c r="M95" s="12"/>
      <c r="N95" s="10"/>
      <c r="O95" s="10"/>
      <c r="P95" s="51"/>
      <c r="Q95" s="56"/>
      <c r="R95" s="51"/>
      <c r="S95" s="51"/>
      <c r="T95" s="56"/>
      <c r="U95" s="56"/>
      <c r="V95" s="51"/>
    </row>
    <row r="96" spans="1:22" x14ac:dyDescent="0.2">
      <c r="A96" s="51">
        <v>6500</v>
      </c>
      <c r="B96" s="10" t="s">
        <v>48</v>
      </c>
      <c r="C96" s="10">
        <v>750</v>
      </c>
      <c r="D96" s="10">
        <v>750</v>
      </c>
      <c r="E96" s="12">
        <v>750</v>
      </c>
      <c r="F96" s="10">
        <v>750</v>
      </c>
      <c r="G96" s="10">
        <v>750</v>
      </c>
      <c r="H96" s="69">
        <v>750</v>
      </c>
      <c r="I96" s="10">
        <v>750</v>
      </c>
      <c r="J96" s="10">
        <v>750</v>
      </c>
      <c r="K96" s="10">
        <v>750</v>
      </c>
      <c r="L96" s="10">
        <v>750</v>
      </c>
      <c r="M96" s="12">
        <v>750</v>
      </c>
      <c r="N96" s="10">
        <v>750</v>
      </c>
      <c r="O96" s="10">
        <v>600</v>
      </c>
      <c r="P96" s="54">
        <v>1000</v>
      </c>
      <c r="Q96" s="57">
        <v>1000</v>
      </c>
      <c r="R96" s="62">
        <v>1000</v>
      </c>
      <c r="S96" s="54">
        <v>1000</v>
      </c>
      <c r="T96" s="57">
        <v>1100</v>
      </c>
      <c r="U96" s="74">
        <v>1200</v>
      </c>
      <c r="V96" s="76">
        <v>1200</v>
      </c>
    </row>
    <row r="97" spans="1:22" x14ac:dyDescent="0.2">
      <c r="A97" s="51">
        <v>6700</v>
      </c>
      <c r="B97" s="10" t="s">
        <v>49</v>
      </c>
      <c r="C97" s="10">
        <v>750</v>
      </c>
      <c r="D97" s="10">
        <v>750</v>
      </c>
      <c r="E97" s="12">
        <v>750</v>
      </c>
      <c r="F97" s="10">
        <v>750</v>
      </c>
      <c r="G97" s="10">
        <v>750</v>
      </c>
      <c r="H97" s="39">
        <v>750</v>
      </c>
      <c r="I97" s="10">
        <v>750</v>
      </c>
      <c r="J97" s="10">
        <v>750</v>
      </c>
      <c r="K97" s="14">
        <v>1000</v>
      </c>
      <c r="L97" s="14">
        <v>1000</v>
      </c>
      <c r="M97" s="15">
        <v>1000</v>
      </c>
      <c r="N97" s="14">
        <v>1200</v>
      </c>
      <c r="O97" s="14">
        <v>1500</v>
      </c>
      <c r="P97" s="54">
        <v>2200</v>
      </c>
      <c r="Q97" s="57">
        <v>2500</v>
      </c>
      <c r="R97" s="62">
        <v>2500</v>
      </c>
      <c r="S97" s="54">
        <v>2500</v>
      </c>
      <c r="T97" s="57">
        <v>2500</v>
      </c>
      <c r="U97" s="74">
        <v>2600</v>
      </c>
      <c r="V97" s="76">
        <v>2600</v>
      </c>
    </row>
    <row r="98" spans="1:22" x14ac:dyDescent="0.2">
      <c r="A98" s="51">
        <v>6720</v>
      </c>
      <c r="B98" s="10" t="s">
        <v>50</v>
      </c>
      <c r="C98" s="10">
        <v>200</v>
      </c>
      <c r="D98" s="10">
        <v>200</v>
      </c>
      <c r="E98" s="12">
        <v>500</v>
      </c>
      <c r="F98" s="10">
        <v>600</v>
      </c>
      <c r="G98" s="10">
        <v>600</v>
      </c>
      <c r="H98" s="39">
        <v>400</v>
      </c>
      <c r="I98" s="10">
        <v>400</v>
      </c>
      <c r="J98" s="10">
        <v>400</v>
      </c>
      <c r="K98" s="10">
        <v>100</v>
      </c>
      <c r="L98" s="10">
        <v>200</v>
      </c>
      <c r="M98" s="12">
        <v>200</v>
      </c>
      <c r="N98" s="10">
        <v>200</v>
      </c>
      <c r="O98" s="10">
        <v>200</v>
      </c>
      <c r="P98" s="51">
        <v>200</v>
      </c>
      <c r="Q98" s="56">
        <v>200</v>
      </c>
      <c r="R98" s="62">
        <v>200</v>
      </c>
      <c r="S98" s="54">
        <v>300</v>
      </c>
      <c r="T98" s="56">
        <v>400</v>
      </c>
      <c r="U98" s="74">
        <v>500</v>
      </c>
      <c r="V98" s="76">
        <v>600</v>
      </c>
    </row>
    <row r="99" spans="1:22" x14ac:dyDescent="0.2">
      <c r="B99" s="10"/>
      <c r="C99" s="10"/>
      <c r="D99" s="10"/>
      <c r="E99" s="12"/>
      <c r="F99" s="10"/>
      <c r="G99" s="10"/>
      <c r="H99" s="39"/>
      <c r="I99" s="10"/>
      <c r="J99" s="10"/>
      <c r="K99" s="10"/>
      <c r="L99" s="10"/>
      <c r="M99" s="12"/>
      <c r="N99" s="10"/>
      <c r="O99" s="10"/>
      <c r="P99" s="51"/>
      <c r="Q99" s="57"/>
      <c r="R99" s="62"/>
      <c r="S99" s="54"/>
      <c r="T99" s="56"/>
      <c r="U99" s="74"/>
      <c r="V99" s="76"/>
    </row>
    <row r="100" spans="1:22" x14ac:dyDescent="0.2">
      <c r="A100" s="51"/>
      <c r="B100" s="6" t="s">
        <v>51</v>
      </c>
      <c r="C100" s="28">
        <f>SUM(C96:C99)</f>
        <v>1700</v>
      </c>
      <c r="D100" s="28">
        <f>SUM(D96:D99)</f>
        <v>1700</v>
      </c>
      <c r="E100" s="28">
        <f>SUM(E96:E99)</f>
        <v>2000</v>
      </c>
      <c r="F100" s="28">
        <f>SUM(F96:F99)</f>
        <v>2100</v>
      </c>
      <c r="G100" s="18">
        <f>SUM(G96:G98)</f>
        <v>2100</v>
      </c>
      <c r="H100" s="40">
        <f>SUM(H96:H99)</f>
        <v>1900</v>
      </c>
      <c r="I100" s="18">
        <f t="shared" ref="I100:N100" si="7">SUM(I95:I99)</f>
        <v>1900</v>
      </c>
      <c r="J100" s="18">
        <f t="shared" si="7"/>
        <v>1900</v>
      </c>
      <c r="K100" s="18">
        <f t="shared" si="7"/>
        <v>1850</v>
      </c>
      <c r="L100" s="18">
        <f t="shared" si="7"/>
        <v>1950</v>
      </c>
      <c r="M100" s="19">
        <f t="shared" si="7"/>
        <v>1950</v>
      </c>
      <c r="N100" s="18">
        <f t="shared" si="7"/>
        <v>2150</v>
      </c>
      <c r="O100" s="18">
        <f>SUM(O95:O99)</f>
        <v>2300</v>
      </c>
      <c r="P100" s="55">
        <f>SUM(P96:P99)</f>
        <v>3400</v>
      </c>
      <c r="Q100" s="58">
        <v>3700</v>
      </c>
      <c r="R100" s="63">
        <f>SUM(R96:R98)</f>
        <v>3700</v>
      </c>
      <c r="S100" s="55">
        <f>SUM(S96:S99)</f>
        <v>3800</v>
      </c>
      <c r="T100" s="58">
        <f>SUM(T96:T99)</f>
        <v>4000</v>
      </c>
      <c r="U100" s="67">
        <f>SUM(U96:U99)</f>
        <v>4300</v>
      </c>
      <c r="V100" s="65">
        <f>SUM(V96:V99)</f>
        <v>4400</v>
      </c>
    </row>
    <row r="101" spans="1:22" ht="6.75" customHeight="1" x14ac:dyDescent="0.2">
      <c r="B101" s="5"/>
      <c r="C101" s="5"/>
      <c r="D101" s="5"/>
      <c r="E101" s="5"/>
      <c r="F101" s="5"/>
      <c r="G101" s="5"/>
      <c r="H101" s="41"/>
      <c r="I101" s="5"/>
      <c r="J101" s="5"/>
      <c r="K101" s="5"/>
      <c r="L101" s="5"/>
      <c r="M101" s="5"/>
      <c r="N101" s="5"/>
      <c r="O101" s="5"/>
      <c r="P101" s="51"/>
      <c r="Q101" s="56"/>
      <c r="R101" s="51"/>
      <c r="S101" s="51"/>
      <c r="T101" s="56"/>
      <c r="U101" s="56"/>
      <c r="V101" s="51"/>
    </row>
    <row r="102" spans="1:22" x14ac:dyDescent="0.2">
      <c r="A102" s="51"/>
      <c r="B102" s="6"/>
      <c r="C102" s="10"/>
      <c r="D102" s="18">
        <v>45000</v>
      </c>
      <c r="E102" s="28">
        <v>50000</v>
      </c>
      <c r="F102" s="18">
        <v>60000</v>
      </c>
      <c r="G102" s="18">
        <v>60000</v>
      </c>
      <c r="H102" s="40">
        <v>70000</v>
      </c>
      <c r="I102" s="18">
        <v>80000</v>
      </c>
      <c r="J102" s="18">
        <v>100000</v>
      </c>
      <c r="K102" s="18">
        <v>110000</v>
      </c>
      <c r="L102" s="18">
        <v>120000</v>
      </c>
      <c r="M102" s="18">
        <v>135000</v>
      </c>
      <c r="N102" s="18">
        <v>145000</v>
      </c>
      <c r="O102" s="18">
        <v>155000</v>
      </c>
      <c r="P102" s="51"/>
      <c r="Q102" s="56"/>
      <c r="R102" s="51"/>
      <c r="S102" s="51"/>
      <c r="T102" s="56"/>
      <c r="U102" s="56"/>
      <c r="V102" s="51"/>
    </row>
    <row r="103" spans="1:22" ht="4.5" customHeight="1" x14ac:dyDescent="0.2">
      <c r="B103" s="5"/>
      <c r="C103" s="5"/>
      <c r="D103" s="5"/>
      <c r="E103" s="5"/>
      <c r="F103" s="5"/>
      <c r="G103" s="5"/>
      <c r="H103" s="41"/>
      <c r="I103" s="5"/>
      <c r="J103" s="5"/>
      <c r="K103" s="5"/>
      <c r="L103" s="5"/>
      <c r="M103" s="5"/>
      <c r="N103" s="5"/>
      <c r="O103" s="5"/>
      <c r="P103" s="51"/>
      <c r="Q103" s="56"/>
      <c r="R103" s="51"/>
      <c r="S103" s="51"/>
      <c r="T103" s="56"/>
      <c r="U103" s="56"/>
      <c r="V103" s="51"/>
    </row>
    <row r="104" spans="1:22" x14ac:dyDescent="0.2">
      <c r="A104" s="51">
        <v>6950</v>
      </c>
      <c r="B104" s="6" t="s">
        <v>55</v>
      </c>
      <c r="C104" s="10"/>
      <c r="D104" s="18">
        <v>22000</v>
      </c>
      <c r="E104" s="28">
        <v>10000</v>
      </c>
      <c r="F104" s="18">
        <v>15000</v>
      </c>
      <c r="G104" s="18">
        <v>15000</v>
      </c>
      <c r="H104" s="40">
        <v>15000</v>
      </c>
      <c r="I104" s="18">
        <v>7500</v>
      </c>
      <c r="J104" s="18">
        <v>7500</v>
      </c>
      <c r="K104" s="18">
        <v>5000</v>
      </c>
      <c r="L104" s="18">
        <v>5000</v>
      </c>
      <c r="M104" s="18">
        <v>5000</v>
      </c>
      <c r="N104" s="18">
        <v>0</v>
      </c>
      <c r="O104" s="18">
        <v>0</v>
      </c>
      <c r="P104" s="55">
        <v>15000</v>
      </c>
      <c r="Q104" s="58">
        <v>15000</v>
      </c>
      <c r="R104" s="63">
        <v>15000</v>
      </c>
      <c r="S104" s="55">
        <v>15000</v>
      </c>
      <c r="T104" s="58">
        <v>15000</v>
      </c>
      <c r="U104" s="67">
        <v>15000</v>
      </c>
      <c r="V104" s="65">
        <v>15000</v>
      </c>
    </row>
    <row r="105" spans="1:22" ht="6" customHeight="1" x14ac:dyDescent="0.2">
      <c r="B105" s="4"/>
      <c r="C105" s="5"/>
      <c r="D105" s="5"/>
      <c r="E105" s="5"/>
      <c r="F105" s="5"/>
      <c r="G105" s="5"/>
      <c r="H105" s="42"/>
      <c r="I105" s="5"/>
      <c r="J105" s="5"/>
      <c r="K105" s="5"/>
      <c r="L105" s="5"/>
      <c r="M105" s="5"/>
      <c r="N105" s="5"/>
      <c r="O105" s="5"/>
      <c r="P105" s="51"/>
      <c r="Q105" s="56"/>
      <c r="R105" s="51"/>
      <c r="S105" s="51"/>
      <c r="T105" s="56"/>
      <c r="U105" s="56"/>
      <c r="V105" s="51"/>
    </row>
    <row r="106" spans="1:22" x14ac:dyDescent="0.2">
      <c r="B106" s="6" t="s">
        <v>52</v>
      </c>
      <c r="C106" s="18">
        <v>290205</v>
      </c>
      <c r="D106" s="18">
        <f>+D27+D43+D52+D64+D76+D92+D100+D102+D104</f>
        <v>294955</v>
      </c>
      <c r="E106" s="18">
        <f>+E27+E43+E52+E64+E76+E92+E100+E102+E104</f>
        <v>315105</v>
      </c>
      <c r="F106" s="18">
        <f>+F27+F43+F52+F64+F76+F92+F100+F102+F104</f>
        <v>342977</v>
      </c>
      <c r="G106" s="18">
        <f>+G27+G43+G52+G64+G76+G92+G100+G102+G104</f>
        <v>325505</v>
      </c>
      <c r="H106" s="18">
        <f>+H27+H43+H52+H64+H76+H92+H100+H102+H104</f>
        <v>341305</v>
      </c>
      <c r="I106" s="18">
        <f t="shared" ref="I106:O106" si="8">+I104+I102+I100+I92+I76+I64+I52+I43+I27</f>
        <v>365980</v>
      </c>
      <c r="J106" s="18">
        <f t="shared" si="8"/>
        <v>430736</v>
      </c>
      <c r="K106" s="18">
        <f t="shared" si="8"/>
        <v>448460</v>
      </c>
      <c r="L106" s="18">
        <f t="shared" si="8"/>
        <v>475125</v>
      </c>
      <c r="M106" s="18">
        <f t="shared" si="8"/>
        <v>504180</v>
      </c>
      <c r="N106" s="18">
        <f t="shared" si="8"/>
        <v>519700</v>
      </c>
      <c r="O106" s="18">
        <f t="shared" si="8"/>
        <v>553900</v>
      </c>
      <c r="P106" s="65">
        <v>543558</v>
      </c>
      <c r="Q106" s="67">
        <v>548627</v>
      </c>
      <c r="R106" s="68">
        <f>SUM(R27+R43+R52+R64+R76+R92+R100+R104)</f>
        <v>553433</v>
      </c>
      <c r="S106" s="65">
        <f>SUM(S27+S43+S52+S64+S76+S92+S100+S104)</f>
        <v>562898</v>
      </c>
      <c r="T106" s="67">
        <f>SUM(T27+T43+T52+T64+T76+T92+T100+T104)</f>
        <v>571157</v>
      </c>
      <c r="U106" s="67">
        <f>SUM(U27+U43+U52+U64+U76+U92+U100+U104)</f>
        <v>582557</v>
      </c>
      <c r="V106" s="65">
        <f>SUM(V27+V43+V52+V64+V76+V92+V100+V104)</f>
        <v>595681</v>
      </c>
    </row>
    <row r="107" spans="1:22" x14ac:dyDescent="0.2">
      <c r="B107" s="5"/>
      <c r="C107" s="5"/>
      <c r="D107" s="5"/>
      <c r="E107" s="22" t="s">
        <v>4</v>
      </c>
      <c r="F107" s="5"/>
      <c r="G107" s="22" t="s">
        <v>4</v>
      </c>
      <c r="H107" s="42"/>
      <c r="I107" s="5"/>
      <c r="J107" s="5"/>
      <c r="K107" s="5"/>
      <c r="L107" s="5"/>
      <c r="M107" s="5"/>
      <c r="N107" s="5"/>
      <c r="O107" s="5"/>
      <c r="P107" s="51"/>
      <c r="Q107" s="56"/>
      <c r="R107" s="51"/>
      <c r="S107" s="51"/>
      <c r="T107" s="56"/>
      <c r="U107" s="56"/>
      <c r="V107" s="51"/>
    </row>
    <row r="108" spans="1:22" x14ac:dyDescent="0.2">
      <c r="B108" s="6" t="s">
        <v>53</v>
      </c>
      <c r="C108" s="28">
        <v>240255</v>
      </c>
      <c r="D108" s="28">
        <v>240255</v>
      </c>
      <c r="E108" s="28">
        <v>249605</v>
      </c>
      <c r="F108" s="18">
        <v>267077</v>
      </c>
      <c r="G108" s="18">
        <v>249605</v>
      </c>
      <c r="H108" s="40">
        <v>254605</v>
      </c>
      <c r="I108" s="18">
        <v>264480</v>
      </c>
      <c r="J108" s="18">
        <f>+J11</f>
        <v>273736</v>
      </c>
      <c r="K108" s="18">
        <v>290160</v>
      </c>
      <c r="L108" s="18">
        <v>306225</v>
      </c>
      <c r="M108" s="18">
        <v>317990</v>
      </c>
      <c r="N108" s="18">
        <v>332800</v>
      </c>
      <c r="O108" s="18">
        <v>357750</v>
      </c>
      <c r="P108" s="65">
        <v>486058</v>
      </c>
      <c r="Q108" s="67">
        <v>493127</v>
      </c>
      <c r="R108" s="66">
        <f>SUM(R106-R6-R7-R8-R9-R10)</f>
        <v>500933</v>
      </c>
      <c r="S108" s="65">
        <f>SUM(S106-S6-S7-S8-S9-S10)</f>
        <v>510398</v>
      </c>
      <c r="T108" s="67">
        <f>SUM(T106-T6-T7-T8-T9-T10)</f>
        <v>520657</v>
      </c>
      <c r="U108" s="67">
        <f>SUM(U106-U6-U7-U8-U9-U10)</f>
        <v>532057</v>
      </c>
      <c r="V108" s="65">
        <f>SUM(V106-V6-V7-V8-V9-V10)</f>
        <v>545181</v>
      </c>
    </row>
    <row r="109" spans="1:22" ht="8.25" customHeight="1" x14ac:dyDescent="0.2">
      <c r="B109" s="4"/>
      <c r="C109" s="43"/>
      <c r="D109" s="43"/>
      <c r="E109" s="43"/>
      <c r="F109" s="22"/>
      <c r="G109" s="22"/>
      <c r="H109" s="44"/>
      <c r="I109" s="22"/>
      <c r="J109" s="22"/>
      <c r="K109" s="22"/>
      <c r="L109" s="22"/>
      <c r="M109" s="22"/>
      <c r="N109" s="22"/>
      <c r="O109" s="22"/>
    </row>
    <row r="110" spans="1:22" x14ac:dyDescent="0.2">
      <c r="B110" s="53" t="s">
        <v>93</v>
      </c>
      <c r="C110" s="22"/>
      <c r="D110" s="22"/>
      <c r="E110" s="35" t="s">
        <v>68</v>
      </c>
      <c r="F110" s="5"/>
      <c r="G110" s="5"/>
      <c r="H110" s="34"/>
      <c r="I110" s="5"/>
      <c r="J110" s="5"/>
      <c r="K110" s="5"/>
      <c r="L110" s="5"/>
      <c r="M110" s="5"/>
      <c r="N110" s="5"/>
      <c r="O110" s="5"/>
      <c r="P110" s="79">
        <v>46050</v>
      </c>
    </row>
    <row r="111" spans="1:22" ht="15" x14ac:dyDescent="0.2">
      <c r="B111" s="53" t="s">
        <v>94</v>
      </c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2"/>
      <c r="P111" s="80">
        <v>46055</v>
      </c>
    </row>
    <row r="112" spans="1:22" x14ac:dyDescent="0.2">
      <c r="H112" s="1"/>
    </row>
    <row r="113" spans="8:8" x14ac:dyDescent="0.2">
      <c r="H113" s="1"/>
    </row>
    <row r="114" spans="8:8" x14ac:dyDescent="0.2">
      <c r="H114" s="1"/>
    </row>
    <row r="115" spans="8:8" x14ac:dyDescent="0.2">
      <c r="H115" s="1"/>
    </row>
  </sheetData>
  <phoneticPr fontId="0" type="noConversion"/>
  <printOptions horizontalCentered="1"/>
  <pageMargins left="0.25" right="0.25" top="0.75" bottom="0.75" header="0.3" footer="0.3"/>
  <pageSetup scale="88" orientation="portrait" r:id="rId1"/>
  <headerFooter alignWithMargins="0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Public Library</dc:creator>
  <cp:lastModifiedBy>Meg</cp:lastModifiedBy>
  <cp:lastPrinted>2026-02-02T21:27:01Z</cp:lastPrinted>
  <dcterms:created xsi:type="dcterms:W3CDTF">2003-02-28T21:02:56Z</dcterms:created>
  <dcterms:modified xsi:type="dcterms:W3CDTF">2026-02-04T20:22:10Z</dcterms:modified>
</cp:coreProperties>
</file>